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Alicia\Desktop\"/>
    </mc:Choice>
  </mc:AlternateContent>
  <bookViews>
    <workbookView xWindow="0" yWindow="0" windowWidth="20505" windowHeight="8145"/>
  </bookViews>
  <sheets>
    <sheet name="CATASTRO" sheetId="9" r:id="rId1"/>
    <sheet name="CE MUJER" sheetId="45" r:id="rId2"/>
    <sheet name="COMUNICACIÓN SOCIAL" sheetId="24" r:id="rId3"/>
    <sheet name="COMUSIDA" sheetId="17" r:id="rId4"/>
    <sheet name="CONTRALORÍA" sheetId="19" r:id="rId5"/>
    <sheet name="CULTURA" sheetId="5" r:id="rId6"/>
    <sheet name="DELEG. MARTÍNEZ VALADEZ" sheetId="18" r:id="rId7"/>
    <sheet name="DELEG. SANTA MARÍA" sheetId="36" r:id="rId8"/>
    <sheet name="DELEG. SANTIAGUITO" sheetId="4" r:id="rId9"/>
    <sheet name="DEPORTES" sheetId="59" r:id="rId10"/>
    <sheet name="DESARROLLO HUMANO" sheetId="56" r:id="rId11"/>
    <sheet name="DESARROLLO RURAL" sheetId="28" r:id="rId12"/>
    <sheet name="ECOLOGÍA" sheetId="44" r:id="rId13"/>
    <sheet name="EDUCACIÓN" sheetId="57" r:id="rId14"/>
    <sheet name="GESTIÓN Y PLANEACIÓN" sheetId="47" r:id="rId15"/>
    <sheet name="HACIENDA MUNICIPAL" sheetId="58" r:id="rId16"/>
    <sheet name="IMJUVE" sheetId="20" r:id="rId17"/>
    <sheet name="MERCADOS" sheetId="49" r:id="rId18"/>
    <sheet name="OBRAS PÚBLICAS" sheetId="53" r:id="rId19"/>
    <sheet name="OFICIALÍA MAYOR" sheetId="41" r:id="rId20"/>
    <sheet name="PADRÓN Y LICENCIAS" sheetId="35" r:id="rId21"/>
    <sheet name="PREVENCIÓN DE ACCTES." sheetId="55" r:id="rId22"/>
    <sheet name="PROMOCIÓN ECONÓMICA" sheetId="50" r:id="rId23"/>
    <sheet name="PROTECCIÓN CIVIL" sheetId="14" r:id="rId24"/>
    <sheet name="REGIDORES" sheetId="39" r:id="rId25"/>
    <sheet name="REGISTRO CIVIL" sheetId="31" r:id="rId26"/>
    <sheet name="REGULARIZACIÓN" sheetId="6" r:id="rId27"/>
    <sheet name="RELACIONES EXTERIORES" sheetId="51" r:id="rId28"/>
    <sheet name="SECRETARÍA GENERAL" sheetId="29" r:id="rId29"/>
    <sheet name="SRÍA PART. PRESIDENCIA" sheetId="34" r:id="rId30"/>
    <sheet name="SEGURIDAD Y TRÁNSITO" sheetId="27" r:id="rId31"/>
    <sheet name="SERVICIOS MÉDICOS MPALES." sheetId="23" r:id="rId32"/>
    <sheet name="SERVICIOS PÚBLICOS MPALES." sheetId="46" r:id="rId33"/>
    <sheet name="SIMAPAAJ" sheetId="32" r:id="rId34"/>
    <sheet name="SINDICATURA" sheetId="54" r:id="rId35"/>
    <sheet name="SISTEMAS" sheetId="11" r:id="rId36"/>
    <sheet name="TALLER MUNICIPAL" sheetId="7" r:id="rId37"/>
    <sheet name="TRANSPARENCIA" sheetId="60" r:id="rId38"/>
    <sheet name="TURISMO" sheetId="43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xlnm.Print_Area" localSheetId="6">'DELEG. MARTÍNEZ VALADEZ'!#REF!</definedName>
    <definedName name="_xlnm.Print_Area" localSheetId="13">EDUCACIÓN!$A$3:$P$36</definedName>
    <definedName name="_xlnm.Print_Area" localSheetId="18">'OBRAS PÚBLICAS'!$A$32:$T$61</definedName>
    <definedName name="Categoria" localSheetId="0">[1]Listas!$D$3:$D$18</definedName>
    <definedName name="Categoria" localSheetId="1">[2]Listas!$D$3:$D$18</definedName>
    <definedName name="Categoria" localSheetId="2">[3]Listas!$D$3:$D$18</definedName>
    <definedName name="Categoria" localSheetId="3">[4]Listas!$D$3:$D$18</definedName>
    <definedName name="Categoria" localSheetId="4">[5]Listas!$D$3:$D$18</definedName>
    <definedName name="Categoria" localSheetId="5">[3]Listas!$D$3:$D$18</definedName>
    <definedName name="Categoria" localSheetId="6">[6]Listas!$D$3:$D$18</definedName>
    <definedName name="Categoria" localSheetId="7">[6]Listas!$D$3:$D$18</definedName>
    <definedName name="Categoria" localSheetId="8">[7]Listas!$D$3:$D$18</definedName>
    <definedName name="Categoria" localSheetId="9">[8]Listas!$D$3:$D$18</definedName>
    <definedName name="Categoria" localSheetId="10">[3]Listas!$D$3:$D$18</definedName>
    <definedName name="Categoria" localSheetId="11">[9]Listas!$D$3:$D$18</definedName>
    <definedName name="Categoria" localSheetId="12">[10]Listas!$D$3:$D$18</definedName>
    <definedName name="Categoria" localSheetId="13">[11]Listas!$D$3:$D$18</definedName>
    <definedName name="Categoria" localSheetId="14">[12]Listas!$D$3:$D$18</definedName>
    <definedName name="Categoria" localSheetId="15">[3]Listas!$D$3:$D$18</definedName>
    <definedName name="Categoria" localSheetId="17">[13]Listas!$D$3:$D$18</definedName>
    <definedName name="Categoria" localSheetId="18">[14]Listas!$D$3:$D$18</definedName>
    <definedName name="Categoria" localSheetId="19">[3]Listas!$D$3:$D$18</definedName>
    <definedName name="Categoria" localSheetId="20">[3]Listas!$D$3:$D$18</definedName>
    <definedName name="Categoria" localSheetId="21">[15]Listas!$D$3:$D$18</definedName>
    <definedName name="Categoria" localSheetId="22">[13]Listas!$D$3:$D$18</definedName>
    <definedName name="Categoria" localSheetId="23">[16]Listas!$D$3:$D$18</definedName>
    <definedName name="Categoria" localSheetId="24">[13]Listas!$D$3:$D$18</definedName>
    <definedName name="Categoria" localSheetId="25">[17]Listas!$D$3:$D$18</definedName>
    <definedName name="Categoria" localSheetId="26">[3]Listas!$D$3:$D$18</definedName>
    <definedName name="Categoria" localSheetId="27">[6]Listas!$D$3:$D$18</definedName>
    <definedName name="Categoria" localSheetId="28">[18]Listas!$D$3:$D$18</definedName>
    <definedName name="Categoria" localSheetId="30">[19]Listas!$D$3:$D$18</definedName>
    <definedName name="Categoria" localSheetId="31">[20]Listas!$D$3:$D$18</definedName>
    <definedName name="Categoria" localSheetId="32">[7]Listas!$D$3:$D$18</definedName>
    <definedName name="Categoria" localSheetId="33">[21]Listas!$D$3:$D$18</definedName>
    <definedName name="Categoria" localSheetId="34">[22]Listas!$D$3:$D$18</definedName>
    <definedName name="Categoria" localSheetId="35">[23]Listas!$D$3:$D$18</definedName>
    <definedName name="Categoria" localSheetId="29">[3]Listas!$D$3:$D$18</definedName>
    <definedName name="Categoria" localSheetId="36">[3]Listas!$D$3:$D$18</definedName>
    <definedName name="Categoria" localSheetId="37">[24]Listas!$D$3:$D$18</definedName>
    <definedName name="Categoria" localSheetId="38">[25]Listas!$D$3:$D$18</definedName>
    <definedName name="Categoria">[26]Listas!$D$3:$D$18</definedName>
    <definedName name="Dimension" localSheetId="0">[1]Listas!$U$3:$U$6</definedName>
    <definedName name="Dimension" localSheetId="1">[2]Listas!$U$3:$U$6</definedName>
    <definedName name="Dimension" localSheetId="2">[3]Listas!$U$3:$U$6</definedName>
    <definedName name="Dimension" localSheetId="3">[4]Listas!$U$3:$U$6</definedName>
    <definedName name="Dimension" localSheetId="4">[5]Listas!$U$3:$U$6</definedName>
    <definedName name="Dimension" localSheetId="5">[3]Listas!$U$3:$U$6</definedName>
    <definedName name="Dimension" localSheetId="6">[6]Listas!$U$3:$U$6</definedName>
    <definedName name="Dimension" localSheetId="7">[6]Listas!$U$3:$U$6</definedName>
    <definedName name="Dimension" localSheetId="8">[7]Listas!$U$3:$U$6</definedName>
    <definedName name="Dimension" localSheetId="9">[8]Listas!$U$3:$U$6</definedName>
    <definedName name="Dimension" localSheetId="10">[3]Listas!$U$3:$U$6</definedName>
    <definedName name="Dimension" localSheetId="11">[9]Listas!$U$3:$U$6</definedName>
    <definedName name="Dimension" localSheetId="12">[10]Listas!$U$3:$U$6</definedName>
    <definedName name="Dimension" localSheetId="13">[11]Listas!$U$3:$U$6</definedName>
    <definedName name="Dimension" localSheetId="14">[12]Listas!$U$3:$U$6</definedName>
    <definedName name="Dimension" localSheetId="15">[3]Listas!$U$3:$U$6</definedName>
    <definedName name="Dimension" localSheetId="17">[13]Listas!$U$3:$U$6</definedName>
    <definedName name="Dimension" localSheetId="18">[14]Listas!$U$3:$U$6</definedName>
    <definedName name="Dimension" localSheetId="19">[3]Listas!$U$3:$U$6</definedName>
    <definedName name="Dimension" localSheetId="20">[3]Listas!$U$3:$U$6</definedName>
    <definedName name="Dimension" localSheetId="21">[15]Listas!$U$3:$U$6</definedName>
    <definedName name="Dimension" localSheetId="22">[13]Listas!$U$3:$U$6</definedName>
    <definedName name="Dimension" localSheetId="23">[16]Listas!$U$3:$U$6</definedName>
    <definedName name="Dimension" localSheetId="24">[13]Listas!$U$3:$U$6</definedName>
    <definedName name="Dimension" localSheetId="25">[17]Listas!$U$3:$U$6</definedName>
    <definedName name="Dimension" localSheetId="26">[3]Listas!$U$3:$U$6</definedName>
    <definedName name="Dimension" localSheetId="27">[6]Listas!$U$3:$U$6</definedName>
    <definedName name="Dimension" localSheetId="28">[18]Listas!$U$3:$U$6</definedName>
    <definedName name="Dimension" localSheetId="30">[19]Listas!$U$3:$U$6</definedName>
    <definedName name="Dimension" localSheetId="31">[20]Listas!$U$3:$U$6</definedName>
    <definedName name="Dimension" localSheetId="32">[7]Listas!$U$3:$U$6</definedName>
    <definedName name="Dimension" localSheetId="33">[21]Listas!$U$3:$U$6</definedName>
    <definedName name="Dimension" localSheetId="34">[22]Listas!$U$3:$U$6</definedName>
    <definedName name="Dimension" localSheetId="35">[23]Listas!$U$3:$U$6</definedName>
    <definedName name="Dimension" localSheetId="29">[3]Listas!$U$3:$U$6</definedName>
    <definedName name="Dimension" localSheetId="36">[3]Listas!$U$3:$U$6</definedName>
    <definedName name="Dimension" localSheetId="37">[24]Listas!$U$3:$U$6</definedName>
    <definedName name="Dimension" localSheetId="38">[25]Listas!$U$3:$U$6</definedName>
    <definedName name="Dimension">[26]Listas!$U$3:$U$6</definedName>
    <definedName name="Fin" localSheetId="0">[1]Listas!$F$3:$F$6</definedName>
    <definedName name="Fin" localSheetId="1">[2]Listas!$F$3:$F$6</definedName>
    <definedName name="Fin" localSheetId="2">[3]Listas!$F$3:$F$6</definedName>
    <definedName name="Fin" localSheetId="3">[4]Listas!$F$3:$F$6</definedName>
    <definedName name="Fin" localSheetId="4">[5]Listas!$F$3:$F$6</definedName>
    <definedName name="Fin" localSheetId="5">[3]Listas!$F$3:$F$6</definedName>
    <definedName name="Fin" localSheetId="6">[6]Listas!$F$3:$F$6</definedName>
    <definedName name="Fin" localSheetId="7">[6]Listas!$F$3:$F$6</definedName>
    <definedName name="Fin" localSheetId="8">[7]Listas!$F$3:$F$6</definedName>
    <definedName name="Fin" localSheetId="9">[8]Listas!$F$3:$F$6</definedName>
    <definedName name="Fin" localSheetId="10">[3]Listas!$F$3:$F$6</definedName>
    <definedName name="Fin" localSheetId="11">[9]Listas!$F$3:$F$6</definedName>
    <definedName name="Fin" localSheetId="12">[10]Listas!$F$3:$F$6</definedName>
    <definedName name="Fin" localSheetId="13">[11]Listas!$F$3:$F$6</definedName>
    <definedName name="Fin" localSheetId="14">[12]Listas!$F$3:$F$6</definedName>
    <definedName name="Fin" localSheetId="15">[3]Listas!$F$3:$F$6</definedName>
    <definedName name="Fin" localSheetId="17">[13]Listas!$F$3:$F$6</definedName>
    <definedName name="Fin" localSheetId="18">[14]Listas!$F$3:$F$6</definedName>
    <definedName name="Fin" localSheetId="19">[3]Listas!$F$3:$F$6</definedName>
    <definedName name="Fin" localSheetId="20">[3]Listas!$F$3:$F$6</definedName>
    <definedName name="Fin" localSheetId="21">[15]Listas!$F$3:$F$6</definedName>
    <definedName name="Fin" localSheetId="22">[13]Listas!$F$3:$F$6</definedName>
    <definedName name="Fin" localSheetId="23">[16]Listas!$F$3:$F$6</definedName>
    <definedName name="Fin" localSheetId="24">[13]Listas!$F$3:$F$6</definedName>
    <definedName name="Fin" localSheetId="25">[17]Listas!$F$3:$F$6</definedName>
    <definedName name="Fin" localSheetId="26">[3]Listas!$F$3:$F$6</definedName>
    <definedName name="Fin" localSheetId="27">[6]Listas!$F$3:$F$6</definedName>
    <definedName name="Fin" localSheetId="28">[18]Listas!$F$3:$F$6</definedName>
    <definedName name="Fin" localSheetId="30">[19]Listas!$F$3:$F$6</definedName>
    <definedName name="Fin" localSheetId="31">[20]Listas!$F$3:$F$6</definedName>
    <definedName name="Fin" localSheetId="32">[7]Listas!$F$3:$F$6</definedName>
    <definedName name="Fin" localSheetId="33">[21]Listas!$F$3:$F$6</definedName>
    <definedName name="Fin" localSheetId="34">[22]Listas!$F$3:$F$6</definedName>
    <definedName name="Fin" localSheetId="35">[23]Listas!$F$3:$F$6</definedName>
    <definedName name="Fin" localSheetId="29">[3]Listas!$F$3:$F$6</definedName>
    <definedName name="Fin" localSheetId="36">[3]Listas!$F$3:$F$6</definedName>
    <definedName name="Fin" localSheetId="37">[24]Listas!$F$3:$F$6</definedName>
    <definedName name="Fin" localSheetId="38">[25]Listas!$F$3:$F$6</definedName>
    <definedName name="Fin">[26]Listas!$F$3:$F$6</definedName>
    <definedName name="Frecuencia" localSheetId="0">[1]Listas!$Y$3:$Y$10</definedName>
    <definedName name="Frecuencia" localSheetId="1">[2]Listas!$Y$3:$Y$10</definedName>
    <definedName name="Frecuencia" localSheetId="2">[3]Listas!$Y$3:$Y$10</definedName>
    <definedName name="Frecuencia" localSheetId="3">[4]Listas!$Y$3:$Y$10</definedName>
    <definedName name="Frecuencia" localSheetId="4">[5]Listas!$Y$3:$Y$10</definedName>
    <definedName name="Frecuencia" localSheetId="5">[3]Listas!$Y$3:$Y$10</definedName>
    <definedName name="Frecuencia" localSheetId="6">[6]Listas!$Y$3:$Y$10</definedName>
    <definedName name="Frecuencia" localSheetId="7">[6]Listas!$Y$3:$Y$10</definedName>
    <definedName name="Frecuencia" localSheetId="8">[7]Listas!$Y$3:$Y$10</definedName>
    <definedName name="Frecuencia" localSheetId="9">[8]Listas!$Y$3:$Y$10</definedName>
    <definedName name="Frecuencia" localSheetId="10">[3]Listas!$Y$3:$Y$10</definedName>
    <definedName name="Frecuencia" localSheetId="11">[9]Listas!$Y$3:$Y$10</definedName>
    <definedName name="Frecuencia" localSheetId="12">[10]Listas!$Y$3:$Y$10</definedName>
    <definedName name="Frecuencia" localSheetId="13">[11]Listas!$Y$3:$Y$10</definedName>
    <definedName name="Frecuencia" localSheetId="14">[12]Listas!$Y$3:$Y$10</definedName>
    <definedName name="Frecuencia" localSheetId="15">[3]Listas!$Y$3:$Y$10</definedName>
    <definedName name="Frecuencia" localSheetId="17">[13]Listas!$Y$3:$Y$10</definedName>
    <definedName name="Frecuencia" localSheetId="18">[14]Listas!$Y$3:$Y$10</definedName>
    <definedName name="Frecuencia" localSheetId="19">[3]Listas!$Y$3:$Y$10</definedName>
    <definedName name="Frecuencia" localSheetId="20">[3]Listas!$Y$3:$Y$10</definedName>
    <definedName name="Frecuencia" localSheetId="21">[15]Listas!$Y$3:$Y$10</definedName>
    <definedName name="Frecuencia" localSheetId="22">[13]Listas!$Y$3:$Y$10</definedName>
    <definedName name="Frecuencia" localSheetId="23">[16]Listas!$Y$3:$Y$10</definedName>
    <definedName name="Frecuencia" localSheetId="24">[13]Listas!$Y$3:$Y$10</definedName>
    <definedName name="Frecuencia" localSheetId="25">[17]Listas!$Y$3:$Y$10</definedName>
    <definedName name="Frecuencia" localSheetId="26">[3]Listas!$Y$3:$Y$10</definedName>
    <definedName name="Frecuencia" localSheetId="27">[6]Listas!$Y$3:$Y$10</definedName>
    <definedName name="Frecuencia" localSheetId="28">[18]Listas!$Y$3:$Y$10</definedName>
    <definedName name="Frecuencia" localSheetId="30">[19]Listas!$Y$3:$Y$10</definedName>
    <definedName name="Frecuencia" localSheetId="31">[20]Listas!$Y$3:$Y$10</definedName>
    <definedName name="Frecuencia" localSheetId="32">[7]Listas!$Y$3:$Y$10</definedName>
    <definedName name="Frecuencia" localSheetId="33">[21]Listas!$Y$3:$Y$10</definedName>
    <definedName name="Frecuencia" localSheetId="34">[22]Listas!$Y$3:$Y$10</definedName>
    <definedName name="Frecuencia" localSheetId="35">[23]Listas!$Y$3:$Y$10</definedName>
    <definedName name="Frecuencia" localSheetId="29">[3]Listas!$Y$3:$Y$10</definedName>
    <definedName name="Frecuencia" localSheetId="36">[3]Listas!$Y$3:$Y$10</definedName>
    <definedName name="Frecuencia" localSheetId="37">[24]Listas!$Y$3:$Y$10</definedName>
    <definedName name="Frecuencia" localSheetId="38">[25]Listas!$Y$3:$Y$10</definedName>
    <definedName name="Frecuencia">[26]Listas!$Y$3:$Y$10</definedName>
    <definedName name="mension">[12]Listas!$U$3:$U$6</definedName>
    <definedName name="Municipio" localSheetId="0">[1]Listas!$B$3:$B$127</definedName>
    <definedName name="Municipio" localSheetId="1">[2]Listas!$B$3:$B$127</definedName>
    <definedName name="Municipio" localSheetId="2">[3]Listas!$B$3:$B$127</definedName>
    <definedName name="Municipio" localSheetId="3">[4]Listas!$B$3:$B$127</definedName>
    <definedName name="Municipio" localSheetId="4">[5]Listas!$B$3:$B$127</definedName>
    <definedName name="Municipio" localSheetId="5">[3]Listas!$B$3:$B$127</definedName>
    <definedName name="Municipio" localSheetId="6">[6]Listas!$B$3:$B$127</definedName>
    <definedName name="Municipio" localSheetId="7">[6]Listas!$B$3:$B$127</definedName>
    <definedName name="Municipio" localSheetId="8">[7]Listas!$B$3:$B$127</definedName>
    <definedName name="Municipio" localSheetId="9">[8]Listas!$B$3:$B$127</definedName>
    <definedName name="Municipio" localSheetId="10">[3]Listas!$B$3:$B$127</definedName>
    <definedName name="Municipio" localSheetId="11">[9]Listas!$B$3:$B$127</definedName>
    <definedName name="Municipio" localSheetId="12">[10]Listas!$B$3:$B$127</definedName>
    <definedName name="Municipio" localSheetId="13">[11]Listas!$B$3:$B$127</definedName>
    <definedName name="Municipio" localSheetId="14">[12]Listas!$B$3:$B$127</definedName>
    <definedName name="Municipio" localSheetId="15">[3]Listas!$B$3:$B$127</definedName>
    <definedName name="Municipio" localSheetId="17">[13]Listas!$B$3:$B$127</definedName>
    <definedName name="Municipio" localSheetId="18">[14]Listas!$B$3:$B$127</definedName>
    <definedName name="Municipio" localSheetId="19">[3]Listas!$B$3:$B$127</definedName>
    <definedName name="Municipio" localSheetId="20">[3]Listas!$B$3:$B$127</definedName>
    <definedName name="Municipio" localSheetId="21">[15]Listas!$B$3:$B$127</definedName>
    <definedName name="Municipio" localSheetId="22">[13]Listas!$B$3:$B$127</definedName>
    <definedName name="Municipio" localSheetId="23">[16]Listas!$B$3:$B$127</definedName>
    <definedName name="Municipio" localSheetId="24">[13]Listas!$B$3:$B$127</definedName>
    <definedName name="Municipio" localSheetId="25">[17]Listas!$B$3:$B$127</definedName>
    <definedName name="Municipio" localSheetId="26">[3]Listas!$B$3:$B$127</definedName>
    <definedName name="Municipio" localSheetId="27">[6]Listas!$B$3:$B$127</definedName>
    <definedName name="Municipio" localSheetId="28">[18]Listas!$B$3:$B$127</definedName>
    <definedName name="Municipio" localSheetId="30">[19]Listas!$B$3:$B$127</definedName>
    <definedName name="Municipio" localSheetId="31">[20]Listas!$B$3:$B$127</definedName>
    <definedName name="Municipio" localSheetId="32">[7]Listas!$B$3:$B$127</definedName>
    <definedName name="Municipio" localSheetId="33">[21]Listas!$B$3:$B$127</definedName>
    <definedName name="Municipio" localSheetId="34">[22]Listas!$B$3:$B$127</definedName>
    <definedName name="Municipio" localSheetId="35">[23]Listas!$B$3:$B$127</definedName>
    <definedName name="Municipio" localSheetId="29">[3]Listas!$B$3:$B$127</definedName>
    <definedName name="Municipio" localSheetId="36">[3]Listas!$B$3:$B$127</definedName>
    <definedName name="Municipio" localSheetId="37">[24]Listas!$B$3:$B$127</definedName>
    <definedName name="Municipio" localSheetId="38">[25]Listas!$B$3:$B$127</definedName>
    <definedName name="Municipio">[26]Listas!$B$3:$B$127</definedName>
    <definedName name="PED" localSheetId="0">[1]Listas!$K$3:$K$29</definedName>
    <definedName name="PED" localSheetId="1">[2]Listas!$K$3:$K$29</definedName>
    <definedName name="PED" localSheetId="2">[3]Listas!$K$3:$K$29</definedName>
    <definedName name="PED" localSheetId="3">[4]Listas!$K$3:$K$29</definedName>
    <definedName name="PED" localSheetId="4">[5]Listas!$K$3:$K$29</definedName>
    <definedName name="PED" localSheetId="5">[3]Listas!$K$3:$K$29</definedName>
    <definedName name="PED" localSheetId="6">[6]Listas!$K$3:$K$29</definedName>
    <definedName name="PED" localSheetId="7">[6]Listas!$K$3:$K$29</definedName>
    <definedName name="PED" localSheetId="8">[7]Listas!$K$3:$K$29</definedName>
    <definedName name="PED" localSheetId="9">[8]Listas!$K$3:$K$29</definedName>
    <definedName name="PED" localSheetId="10">[3]Listas!$K$3:$K$29</definedName>
    <definedName name="PED" localSheetId="11">[9]Listas!$K$3:$K$29</definedName>
    <definedName name="PED" localSheetId="12">[10]Listas!$K$3:$K$29</definedName>
    <definedName name="PED" localSheetId="13">[11]Listas!$K$3:$K$29</definedName>
    <definedName name="PED" localSheetId="14">[12]Listas!$K$3:$K$29</definedName>
    <definedName name="PED" localSheetId="15">[3]Listas!$K$3:$K$29</definedName>
    <definedName name="PED" localSheetId="17">[13]Listas!$K$3:$K$29</definedName>
    <definedName name="PED" localSheetId="18">[14]Listas!$K$3:$K$29</definedName>
    <definedName name="PED" localSheetId="19">[3]Listas!$K$3:$K$29</definedName>
    <definedName name="PED" localSheetId="20">[3]Listas!$K$3:$K$29</definedName>
    <definedName name="PED" localSheetId="21">[15]Listas!$K$3:$K$29</definedName>
    <definedName name="PED" localSheetId="22">[13]Listas!$K$3:$K$29</definedName>
    <definedName name="PED" localSheetId="23">[16]Listas!$K$3:$K$29</definedName>
    <definedName name="PED" localSheetId="24">[13]Listas!$K$3:$K$29</definedName>
    <definedName name="PED" localSheetId="25">[17]Listas!$K$3:$K$29</definedName>
    <definedName name="PED" localSheetId="26">[3]Listas!$K$3:$K$29</definedName>
    <definedName name="PED" localSheetId="27">[6]Listas!$K$3:$K$29</definedName>
    <definedName name="PED" localSheetId="28">[18]Listas!$K$3:$K$29</definedName>
    <definedName name="PED" localSheetId="30">[19]Listas!$K$3:$K$29</definedName>
    <definedName name="PED" localSheetId="31">[20]Listas!$K$3:$K$29</definedName>
    <definedName name="PED" localSheetId="32">[7]Listas!$K$3:$K$29</definedName>
    <definedName name="PED" localSheetId="33">[21]Listas!$K$3:$K$29</definedName>
    <definedName name="PED" localSheetId="34">[22]Listas!$K$3:$K$29</definedName>
    <definedName name="PED" localSheetId="35">[23]Listas!$K$3:$K$29</definedName>
    <definedName name="PED" localSheetId="29">[3]Listas!$K$3:$K$29</definedName>
    <definedName name="PED" localSheetId="36">[3]Listas!$K$3:$K$29</definedName>
    <definedName name="PED" localSheetId="37">[24]Listas!$K$3:$K$29</definedName>
    <definedName name="PED" localSheetId="38">[25]Listas!$K$3:$K$29</definedName>
    <definedName name="PED">[26]Listas!$K$3:$K$29</definedName>
    <definedName name="PND" localSheetId="0">[1]Listas!$I$3:$I$7</definedName>
    <definedName name="PND" localSheetId="1">[2]Listas!$I$3:$I$7</definedName>
    <definedName name="PND" localSheetId="2">[3]Listas!$I$3:$I$7</definedName>
    <definedName name="PND" localSheetId="3">[4]Listas!$I$3:$I$7</definedName>
    <definedName name="PND" localSheetId="4">[5]Listas!$I$3:$I$7</definedName>
    <definedName name="PND" localSheetId="5">[3]Listas!$I$3:$I$7</definedName>
    <definedName name="PND" localSheetId="6">[6]Listas!$I$3:$I$7</definedName>
    <definedName name="PND" localSheetId="7">[6]Listas!$I$3:$I$7</definedName>
    <definedName name="PND" localSheetId="8">[7]Listas!$I$3:$I$7</definedName>
    <definedName name="PND" localSheetId="9">[8]Listas!$I$3:$I$7</definedName>
    <definedName name="PND" localSheetId="10">[3]Listas!$I$3:$I$7</definedName>
    <definedName name="PND" localSheetId="11">[9]Listas!$I$3:$I$7</definedName>
    <definedName name="PND" localSheetId="12">[10]Listas!$I$3:$I$7</definedName>
    <definedName name="PND" localSheetId="13">[11]Listas!$I$3:$I$7</definedName>
    <definedName name="PND" localSheetId="14">[12]Listas!$I$3:$I$7</definedName>
    <definedName name="PND" localSheetId="15">[3]Listas!$I$3:$I$7</definedName>
    <definedName name="PND" localSheetId="17">[13]Listas!$I$3:$I$7</definedName>
    <definedName name="PND" localSheetId="18">[14]Listas!$I$3:$I$7</definedName>
    <definedName name="PND" localSheetId="19">[3]Listas!$I$3:$I$7</definedName>
    <definedName name="PND" localSheetId="20">[3]Listas!$I$3:$I$7</definedName>
    <definedName name="PND" localSheetId="21">[15]Listas!$I$3:$I$7</definedName>
    <definedName name="PND" localSheetId="22">[13]Listas!$I$3:$I$7</definedName>
    <definedName name="PND" localSheetId="23">[16]Listas!$I$3:$I$7</definedName>
    <definedName name="PND" localSheetId="24">[13]Listas!$I$3:$I$7</definedName>
    <definedName name="PND" localSheetId="25">[17]Listas!$I$3:$I$7</definedName>
    <definedName name="PND" localSheetId="26">[3]Listas!$I$3:$I$7</definedName>
    <definedName name="PND" localSheetId="27">[6]Listas!$I$3:$I$7</definedName>
    <definedName name="PND" localSheetId="28">[18]Listas!$I$3:$I$7</definedName>
    <definedName name="PND" localSheetId="30">[19]Listas!$I$3:$I$7</definedName>
    <definedName name="PND" localSheetId="31">[20]Listas!$I$3:$I$7</definedName>
    <definedName name="PND" localSheetId="32">[7]Listas!$I$3:$I$7</definedName>
    <definedName name="PND" localSheetId="33">[21]Listas!$I$3:$I$7</definedName>
    <definedName name="PND" localSheetId="34">[22]Listas!$I$3:$I$7</definedName>
    <definedName name="PND" localSheetId="35">[23]Listas!$I$3:$I$7</definedName>
    <definedName name="PND" localSheetId="29">[3]Listas!$I$3:$I$7</definedName>
    <definedName name="PND" localSheetId="36">[3]Listas!$I$3:$I$7</definedName>
    <definedName name="PND" localSheetId="37">[24]Listas!$I$3:$I$7</definedName>
    <definedName name="PND" localSheetId="38">[25]Listas!$I$3:$I$7</definedName>
    <definedName name="PND">[26]Listas!$I$3:$I$7</definedName>
    <definedName name="Tipo" localSheetId="0">[1]Listas!$V$3:$V$4</definedName>
    <definedName name="Tipo" localSheetId="1">[2]Listas!$V$3:$V$4</definedName>
    <definedName name="Tipo" localSheetId="2">[3]Listas!$V$3:$V$4</definedName>
    <definedName name="Tipo" localSheetId="3">[4]Listas!$V$3:$V$4</definedName>
    <definedName name="Tipo" localSheetId="4">[5]Listas!$V$3:$V$4</definedName>
    <definedName name="Tipo" localSheetId="5">[3]Listas!$V$3:$V$4</definedName>
    <definedName name="Tipo" localSheetId="6">[6]Listas!$V$3:$V$4</definedName>
    <definedName name="Tipo" localSheetId="7">[6]Listas!$V$3:$V$4</definedName>
    <definedName name="Tipo" localSheetId="8">[7]Listas!$V$3:$V$4</definedName>
    <definedName name="Tipo" localSheetId="9">[8]Listas!$V$3:$V$4</definedName>
    <definedName name="Tipo" localSheetId="10">[3]Listas!$V$3:$V$4</definedName>
    <definedName name="Tipo" localSheetId="11">[9]Listas!$V$3:$V$4</definedName>
    <definedName name="Tipo" localSheetId="12">[10]Listas!$V$3:$V$4</definedName>
    <definedName name="Tipo" localSheetId="13">[11]Listas!$V$3:$V$4</definedName>
    <definedName name="Tipo" localSheetId="14">[12]Listas!$V$3:$V$4</definedName>
    <definedName name="Tipo" localSheetId="15">[3]Listas!$V$3:$V$4</definedName>
    <definedName name="Tipo" localSheetId="17">[13]Listas!$V$3:$V$4</definedName>
    <definedName name="Tipo" localSheetId="18">[14]Listas!$V$3:$V$4</definedName>
    <definedName name="Tipo" localSheetId="19">[3]Listas!$V$3:$V$4</definedName>
    <definedName name="Tipo" localSheetId="20">[3]Listas!$V$3:$V$4</definedName>
    <definedName name="Tipo" localSheetId="21">[15]Listas!$V$3:$V$4</definedName>
    <definedName name="Tipo" localSheetId="22">[13]Listas!$V$3:$V$4</definedName>
    <definedName name="Tipo" localSheetId="23">[16]Listas!$V$3:$V$4</definedName>
    <definedName name="Tipo" localSheetId="24">[13]Listas!$V$3:$V$4</definedName>
    <definedName name="Tipo" localSheetId="25">[17]Listas!$V$3:$V$4</definedName>
    <definedName name="Tipo" localSheetId="26">[3]Listas!$V$3:$V$4</definedName>
    <definedName name="Tipo" localSheetId="27">[6]Listas!$V$3:$V$4</definedName>
    <definedName name="Tipo" localSheetId="28">[18]Listas!$V$3:$V$4</definedName>
    <definedName name="Tipo" localSheetId="30">[19]Listas!$V$3:$V$4</definedName>
    <definedName name="Tipo" localSheetId="31">[20]Listas!$V$3:$V$4</definedName>
    <definedName name="Tipo" localSheetId="32">[7]Listas!$V$3:$V$4</definedName>
    <definedName name="Tipo" localSheetId="33">[21]Listas!$V$3:$V$4</definedName>
    <definedName name="Tipo" localSheetId="34">[22]Listas!$V$3:$V$4</definedName>
    <definedName name="Tipo" localSheetId="35">[23]Listas!$V$3:$V$4</definedName>
    <definedName name="Tipo" localSheetId="29">[3]Listas!$V$3:$V$4</definedName>
    <definedName name="Tipo" localSheetId="36">[3]Listas!$V$3:$V$4</definedName>
    <definedName name="Tipo" localSheetId="37">[24]Listas!$V$3:$V$4</definedName>
    <definedName name="Tipo" localSheetId="38">[25]Listas!$V$3:$V$4</definedName>
    <definedName name="Tipo">[26]Listas!$V$3:$V$4</definedName>
  </definedNames>
  <calcPr calcId="162913"/>
</workbook>
</file>

<file path=xl/calcChain.xml><?xml version="1.0" encoding="utf-8"?>
<calcChain xmlns="http://schemas.openxmlformats.org/spreadsheetml/2006/main">
  <c r="T56" i="18" l="1"/>
  <c r="S56" i="18"/>
  <c r="O56" i="18"/>
  <c r="K56" i="18"/>
  <c r="J56" i="18"/>
  <c r="F56" i="18"/>
  <c r="T59" i="7" l="1"/>
  <c r="S59" i="7"/>
  <c r="O59" i="7"/>
  <c r="K59" i="7"/>
  <c r="J59" i="7"/>
  <c r="F59" i="7"/>
  <c r="K32" i="59" l="1"/>
  <c r="K46" i="23" l="1"/>
  <c r="I9" i="58" l="1"/>
  <c r="J9" i="58"/>
  <c r="K9" i="58"/>
  <c r="I12" i="58"/>
  <c r="J12" i="58"/>
  <c r="K12" i="58"/>
  <c r="I15" i="58"/>
  <c r="J15" i="58"/>
  <c r="K15" i="58"/>
  <c r="I18" i="58"/>
  <c r="J18" i="58"/>
  <c r="K18" i="58"/>
  <c r="G18" i="58" l="1"/>
  <c r="F18" i="58"/>
  <c r="E18" i="58"/>
  <c r="G15" i="58"/>
  <c r="F15" i="58"/>
  <c r="E15" i="58"/>
  <c r="G12" i="58"/>
  <c r="F12" i="58"/>
  <c r="E12" i="58"/>
  <c r="G9" i="58"/>
  <c r="F9" i="58"/>
  <c r="E9" i="58"/>
  <c r="U21" i="60" l="1"/>
  <c r="U19" i="60" s="1"/>
  <c r="U20" i="60"/>
  <c r="U18" i="60"/>
  <c r="U17" i="60"/>
  <c r="U15" i="60"/>
  <c r="U14" i="60"/>
  <c r="U13" i="60" s="1"/>
  <c r="U12" i="60"/>
  <c r="U11" i="60"/>
  <c r="U10" i="60" s="1"/>
  <c r="U9" i="60"/>
  <c r="U8" i="60"/>
  <c r="U7" i="60"/>
  <c r="Q21" i="60"/>
  <c r="Q20" i="60"/>
  <c r="Q18" i="60"/>
  <c r="Q17" i="60"/>
  <c r="Q16" i="60" s="1"/>
  <c r="Q15" i="60"/>
  <c r="Q13" i="60" s="1"/>
  <c r="Q14" i="60"/>
  <c r="Q12" i="60"/>
  <c r="Q11" i="60"/>
  <c r="Q9" i="60"/>
  <c r="Q8" i="60"/>
  <c r="Q7" i="60" s="1"/>
  <c r="L21" i="60"/>
  <c r="L20" i="60"/>
  <c r="L19" i="60" s="1"/>
  <c r="L18" i="60"/>
  <c r="L17" i="60"/>
  <c r="L16" i="60" s="1"/>
  <c r="L15" i="60"/>
  <c r="M15" i="60" s="1"/>
  <c r="L14" i="60"/>
  <c r="M14" i="60" s="1"/>
  <c r="L12" i="60"/>
  <c r="L11" i="60"/>
  <c r="L9" i="60"/>
  <c r="L8" i="60"/>
  <c r="H21" i="60"/>
  <c r="H20" i="60"/>
  <c r="H18" i="60"/>
  <c r="M18" i="60" s="1"/>
  <c r="H17" i="60"/>
  <c r="H16" i="60" s="1"/>
  <c r="H15" i="60"/>
  <c r="H14" i="60"/>
  <c r="H13" i="60" s="1"/>
  <c r="H12" i="60"/>
  <c r="H11" i="60"/>
  <c r="H10" i="60" s="1"/>
  <c r="H9" i="60"/>
  <c r="H8" i="60"/>
  <c r="H7" i="60"/>
  <c r="Q10" i="60" l="1"/>
  <c r="Q19" i="60"/>
  <c r="V8" i="60"/>
  <c r="M21" i="60"/>
  <c r="U16" i="60"/>
  <c r="H19" i="60"/>
  <c r="M9" i="60"/>
  <c r="M17" i="60"/>
  <c r="M16" i="60" s="1"/>
  <c r="M11" i="60"/>
  <c r="V21" i="60"/>
  <c r="V18" i="60"/>
  <c r="V17" i="60"/>
  <c r="V15" i="60"/>
  <c r="M13" i="60"/>
  <c r="L10" i="60"/>
  <c r="V9" i="60"/>
  <c r="V7" i="60" s="1"/>
  <c r="V20" i="60"/>
  <c r="L7" i="60"/>
  <c r="L13" i="60"/>
  <c r="M8" i="60"/>
  <c r="M7" i="60" s="1"/>
  <c r="M20" i="60"/>
  <c r="M19" i="60" s="1"/>
  <c r="V11" i="60"/>
  <c r="V10" i="60" s="1"/>
  <c r="V14" i="60"/>
  <c r="M12" i="60"/>
  <c r="M10" i="60" s="1"/>
  <c r="V12" i="60"/>
  <c r="V19" i="60" l="1"/>
  <c r="V16" i="60"/>
  <c r="V13" i="60"/>
  <c r="H9" i="6" l="1"/>
  <c r="H8" i="6"/>
  <c r="H7" i="6" s="1"/>
  <c r="H8" i="7" l="1"/>
  <c r="H9" i="7"/>
  <c r="H11" i="7"/>
  <c r="H12" i="7"/>
  <c r="H14" i="7"/>
  <c r="H15" i="7"/>
  <c r="H17" i="7"/>
  <c r="H18" i="7"/>
  <c r="H20" i="7"/>
  <c r="H21" i="7"/>
  <c r="H23" i="7"/>
  <c r="H24" i="7"/>
  <c r="H26" i="7"/>
  <c r="H27" i="7"/>
  <c r="H25" i="7" l="1"/>
  <c r="H19" i="7"/>
  <c r="H13" i="7"/>
  <c r="H22" i="7"/>
  <c r="H16" i="7"/>
  <c r="H10" i="7"/>
  <c r="U24" i="46" l="1"/>
  <c r="Q24" i="46"/>
  <c r="L24" i="46"/>
  <c r="H24" i="46"/>
  <c r="U23" i="46"/>
  <c r="U22" i="46" s="1"/>
  <c r="Q23" i="46"/>
  <c r="Q22" i="46" s="1"/>
  <c r="L23" i="46"/>
  <c r="L22" i="46" s="1"/>
  <c r="H23" i="46"/>
  <c r="U27" i="46"/>
  <c r="Q27" i="46"/>
  <c r="L27" i="46"/>
  <c r="H27" i="46"/>
  <c r="U26" i="46"/>
  <c r="U25" i="46" s="1"/>
  <c r="Q26" i="46"/>
  <c r="Q25" i="46" s="1"/>
  <c r="L26" i="46"/>
  <c r="L25" i="46" s="1"/>
  <c r="H26" i="46"/>
  <c r="H25" i="46" s="1"/>
  <c r="M26" i="46" l="1"/>
  <c r="M23" i="46"/>
  <c r="M24" i="46"/>
  <c r="V26" i="46"/>
  <c r="M27" i="46"/>
  <c r="M25" i="46" s="1"/>
  <c r="V24" i="46"/>
  <c r="V23" i="46"/>
  <c r="H22" i="46"/>
  <c r="V27" i="46"/>
  <c r="M22" i="46" l="1"/>
  <c r="V25" i="46"/>
  <c r="V22" i="46"/>
  <c r="M9" i="47" l="1"/>
  <c r="U12" i="47"/>
  <c r="U11" i="47"/>
  <c r="U10" i="47" s="1"/>
  <c r="U9" i="47"/>
  <c r="U8" i="47"/>
  <c r="U7" i="47" s="1"/>
  <c r="Q12" i="47"/>
  <c r="Q11" i="47"/>
  <c r="Q10" i="47" s="1"/>
  <c r="Q9" i="47"/>
  <c r="Q8" i="47"/>
  <c r="L12" i="47"/>
  <c r="L11" i="47"/>
  <c r="M11" i="47" s="1"/>
  <c r="L9" i="47"/>
  <c r="L8" i="47"/>
  <c r="L7" i="47" s="1"/>
  <c r="H12" i="47"/>
  <c r="V12" i="47" s="1"/>
  <c r="H11" i="47"/>
  <c r="H10" i="47" s="1"/>
  <c r="H9" i="47"/>
  <c r="V9" i="47" s="1"/>
  <c r="H8" i="47"/>
  <c r="Q7" i="47" l="1"/>
  <c r="M8" i="47"/>
  <c r="M7" i="47" s="1"/>
  <c r="M12" i="47"/>
  <c r="M10" i="47" s="1"/>
  <c r="V11" i="47"/>
  <c r="V10" i="47" s="1"/>
  <c r="L10" i="47"/>
  <c r="V8" i="47"/>
  <c r="V7" i="47" s="1"/>
  <c r="H7" i="47"/>
  <c r="H8" i="31"/>
  <c r="H9" i="31"/>
  <c r="H11" i="31"/>
  <c r="H12" i="31"/>
  <c r="H14" i="31"/>
  <c r="H15" i="31"/>
  <c r="H17" i="31"/>
  <c r="H18" i="31"/>
  <c r="H20" i="31"/>
  <c r="H21" i="31"/>
  <c r="H23" i="31"/>
  <c r="H24" i="31"/>
  <c r="H26" i="31"/>
  <c r="H27" i="31"/>
  <c r="H29" i="31"/>
  <c r="H30" i="31"/>
  <c r="H32" i="31"/>
  <c r="H33" i="31"/>
  <c r="H35" i="31"/>
  <c r="H36" i="31"/>
  <c r="H31" i="31" l="1"/>
  <c r="H19" i="31"/>
  <c r="H13" i="31"/>
  <c r="H28" i="31"/>
  <c r="H22" i="31"/>
  <c r="H16" i="31"/>
  <c r="H10" i="31"/>
  <c r="H25" i="31"/>
  <c r="H34" i="31"/>
  <c r="S37" i="59" l="1"/>
  <c r="O37" i="59"/>
  <c r="J37" i="59"/>
  <c r="F37" i="59"/>
  <c r="S36" i="59"/>
  <c r="O36" i="59"/>
  <c r="O35" i="59" s="1"/>
  <c r="J36" i="59"/>
  <c r="F36" i="59"/>
  <c r="S34" i="59"/>
  <c r="O34" i="59"/>
  <c r="J34" i="59"/>
  <c r="F34" i="59"/>
  <c r="S33" i="59"/>
  <c r="O33" i="59"/>
  <c r="O32" i="59" s="1"/>
  <c r="J33" i="59"/>
  <c r="J32" i="59" s="1"/>
  <c r="F33" i="59"/>
  <c r="K33" i="59" s="1"/>
  <c r="S32" i="59"/>
  <c r="U24" i="59"/>
  <c r="Q24" i="59"/>
  <c r="L24" i="59"/>
  <c r="H24" i="59"/>
  <c r="U23" i="59"/>
  <c r="U22" i="59" s="1"/>
  <c r="Q23" i="59"/>
  <c r="L23" i="59"/>
  <c r="L22" i="59" s="1"/>
  <c r="H23" i="59"/>
  <c r="U21" i="59"/>
  <c r="Q21" i="59"/>
  <c r="L21" i="59"/>
  <c r="H21" i="59"/>
  <c r="U20" i="59"/>
  <c r="U19" i="59" s="1"/>
  <c r="Q20" i="59"/>
  <c r="Q19" i="59" s="1"/>
  <c r="L20" i="59"/>
  <c r="H20" i="59"/>
  <c r="H19" i="59" s="1"/>
  <c r="U18" i="59"/>
  <c r="Q18" i="59"/>
  <c r="L18" i="59"/>
  <c r="H18" i="59"/>
  <c r="U17" i="59"/>
  <c r="Q17" i="59"/>
  <c r="Q16" i="59" s="1"/>
  <c r="L17" i="59"/>
  <c r="H17" i="59"/>
  <c r="U15" i="59"/>
  <c r="Q15" i="59"/>
  <c r="L15" i="59"/>
  <c r="H15" i="59"/>
  <c r="U14" i="59"/>
  <c r="Q14" i="59"/>
  <c r="Q13" i="59" s="1"/>
  <c r="L14" i="59"/>
  <c r="L13" i="59" s="1"/>
  <c r="H14" i="59"/>
  <c r="U13" i="59"/>
  <c r="U12" i="59"/>
  <c r="Q12" i="59"/>
  <c r="L12" i="59"/>
  <c r="H12" i="59"/>
  <c r="U11" i="59"/>
  <c r="U10" i="59" s="1"/>
  <c r="Q11" i="59"/>
  <c r="Q10" i="59" s="1"/>
  <c r="L11" i="59"/>
  <c r="L10" i="59" s="1"/>
  <c r="H11" i="59"/>
  <c r="U9" i="59"/>
  <c r="Q9" i="59"/>
  <c r="L9" i="59"/>
  <c r="H9" i="59"/>
  <c r="U8" i="59"/>
  <c r="U7" i="59" s="1"/>
  <c r="Q8" i="59"/>
  <c r="Q7" i="59" s="1"/>
  <c r="L8" i="59"/>
  <c r="H8" i="59"/>
  <c r="L16" i="59" l="1"/>
  <c r="Q22" i="59"/>
  <c r="H7" i="59"/>
  <c r="M14" i="59"/>
  <c r="M21" i="59"/>
  <c r="M23" i="59"/>
  <c r="M24" i="59"/>
  <c r="M11" i="59"/>
  <c r="M10" i="59" s="1"/>
  <c r="M12" i="59"/>
  <c r="M9" i="59"/>
  <c r="V18" i="59"/>
  <c r="T37" i="59"/>
  <c r="V8" i="59"/>
  <c r="V20" i="59"/>
  <c r="J35" i="59"/>
  <c r="L7" i="59"/>
  <c r="M18" i="59"/>
  <c r="L19" i="59"/>
  <c r="M20" i="59"/>
  <c r="K37" i="59"/>
  <c r="V12" i="59"/>
  <c r="H13" i="59"/>
  <c r="V14" i="59"/>
  <c r="V15" i="59"/>
  <c r="U16" i="59"/>
  <c r="V24" i="59"/>
  <c r="F32" i="59"/>
  <c r="T33" i="59"/>
  <c r="T34" i="59"/>
  <c r="S35" i="59"/>
  <c r="M8" i="59"/>
  <c r="M17" i="59"/>
  <c r="K36" i="59"/>
  <c r="V9" i="59"/>
  <c r="V11" i="59"/>
  <c r="V17" i="59"/>
  <c r="V21" i="59"/>
  <c r="V23" i="59"/>
  <c r="T36" i="59"/>
  <c r="H10" i="59"/>
  <c r="M15" i="59"/>
  <c r="H16" i="59"/>
  <c r="H22" i="59"/>
  <c r="K34" i="59"/>
  <c r="F35" i="59"/>
  <c r="S64" i="58"/>
  <c r="O64" i="58"/>
  <c r="J64" i="58"/>
  <c r="F64" i="58"/>
  <c r="S63" i="58"/>
  <c r="S62" i="58" s="1"/>
  <c r="O63" i="58"/>
  <c r="O62" i="58" s="1"/>
  <c r="J63" i="58"/>
  <c r="J62" i="58" s="1"/>
  <c r="F63" i="58"/>
  <c r="S61" i="58"/>
  <c r="O61" i="58"/>
  <c r="J61" i="58"/>
  <c r="F61" i="58"/>
  <c r="S60" i="58"/>
  <c r="O60" i="58"/>
  <c r="O59" i="58" s="1"/>
  <c r="J60" i="58"/>
  <c r="J59" i="58" s="1"/>
  <c r="F60" i="58"/>
  <c r="F59" i="58" s="1"/>
  <c r="S59" i="58"/>
  <c r="S58" i="58"/>
  <c r="O58" i="58"/>
  <c r="J58" i="58"/>
  <c r="F58" i="58"/>
  <c r="S57" i="58"/>
  <c r="S56" i="58" s="1"/>
  <c r="O57" i="58"/>
  <c r="J57" i="58"/>
  <c r="J56" i="58" s="1"/>
  <c r="F57" i="58"/>
  <c r="S55" i="58"/>
  <c r="O55" i="58"/>
  <c r="J55" i="58"/>
  <c r="F55" i="58"/>
  <c r="S54" i="58"/>
  <c r="S53" i="58" s="1"/>
  <c r="O54" i="58"/>
  <c r="O53" i="58" s="1"/>
  <c r="J54" i="58"/>
  <c r="F54" i="58"/>
  <c r="S52" i="58"/>
  <c r="O52" i="58"/>
  <c r="J52" i="58"/>
  <c r="F52" i="58"/>
  <c r="S51" i="58"/>
  <c r="O51" i="58"/>
  <c r="O50" i="58" s="1"/>
  <c r="J51" i="58"/>
  <c r="J50" i="58" s="1"/>
  <c r="F51" i="58"/>
  <c r="S49" i="58"/>
  <c r="O49" i="58"/>
  <c r="J49" i="58"/>
  <c r="F49" i="58"/>
  <c r="S48" i="58"/>
  <c r="S47" i="58" s="1"/>
  <c r="O48" i="58"/>
  <c r="O47" i="58" s="1"/>
  <c r="J48" i="58"/>
  <c r="F48" i="58"/>
  <c r="S46" i="58"/>
  <c r="O46" i="58"/>
  <c r="J46" i="58"/>
  <c r="F46" i="58"/>
  <c r="S45" i="58"/>
  <c r="O45" i="58"/>
  <c r="O44" i="58" s="1"/>
  <c r="J45" i="58"/>
  <c r="J44" i="58" s="1"/>
  <c r="F45" i="58"/>
  <c r="S43" i="58"/>
  <c r="O43" i="58"/>
  <c r="J43" i="58"/>
  <c r="F43" i="58"/>
  <c r="S42" i="58"/>
  <c r="O42" i="58"/>
  <c r="O41" i="58" s="1"/>
  <c r="J42" i="58"/>
  <c r="J41" i="58" s="1"/>
  <c r="F42" i="58"/>
  <c r="S41" i="58"/>
  <c r="S40" i="58"/>
  <c r="O40" i="58"/>
  <c r="J40" i="58"/>
  <c r="F40" i="58"/>
  <c r="S39" i="58"/>
  <c r="S38" i="58" s="1"/>
  <c r="O39" i="58"/>
  <c r="J39" i="58"/>
  <c r="J38" i="58" s="1"/>
  <c r="F39" i="58"/>
  <c r="O38" i="58"/>
  <c r="S37" i="58"/>
  <c r="O37" i="58"/>
  <c r="J37" i="58"/>
  <c r="F37" i="58"/>
  <c r="S36" i="58"/>
  <c r="S35" i="58" s="1"/>
  <c r="O36" i="58"/>
  <c r="O35" i="58" s="1"/>
  <c r="J36" i="58"/>
  <c r="F36" i="58"/>
  <c r="F35" i="58" s="1"/>
  <c r="S34" i="58"/>
  <c r="O34" i="58"/>
  <c r="J34" i="58"/>
  <c r="F34" i="58"/>
  <c r="S33" i="58"/>
  <c r="O33" i="58"/>
  <c r="O32" i="58" s="1"/>
  <c r="J33" i="58"/>
  <c r="J32" i="58" s="1"/>
  <c r="F33" i="58"/>
  <c r="S31" i="58"/>
  <c r="O31" i="58"/>
  <c r="J31" i="58"/>
  <c r="F31" i="58"/>
  <c r="S30" i="58"/>
  <c r="O30" i="58"/>
  <c r="O29" i="58" s="1"/>
  <c r="J30" i="58"/>
  <c r="J29" i="58" s="1"/>
  <c r="F30" i="58"/>
  <c r="S29" i="58"/>
  <c r="S28" i="58"/>
  <c r="O28" i="58"/>
  <c r="J28" i="58"/>
  <c r="F28" i="58"/>
  <c r="S27" i="58"/>
  <c r="S26" i="58" s="1"/>
  <c r="O27" i="58"/>
  <c r="O26" i="58" s="1"/>
  <c r="J27" i="58"/>
  <c r="J26" i="58" s="1"/>
  <c r="F27" i="58"/>
  <c r="T18" i="58"/>
  <c r="S18" i="58"/>
  <c r="R18" i="58"/>
  <c r="P18" i="58"/>
  <c r="O18" i="58"/>
  <c r="N18" i="58"/>
  <c r="U17" i="58"/>
  <c r="Q17" i="58"/>
  <c r="L17" i="58"/>
  <c r="H17" i="58"/>
  <c r="T15" i="58"/>
  <c r="S15" i="58"/>
  <c r="R15" i="58"/>
  <c r="P15" i="58"/>
  <c r="O15" i="58"/>
  <c r="N15" i="58"/>
  <c r="U14" i="58"/>
  <c r="Q14" i="58"/>
  <c r="L14" i="58"/>
  <c r="H14" i="58"/>
  <c r="T12" i="58"/>
  <c r="S12" i="58"/>
  <c r="R12" i="58"/>
  <c r="P12" i="58"/>
  <c r="O12" i="58"/>
  <c r="N12" i="58"/>
  <c r="U11" i="58"/>
  <c r="Q11" i="58"/>
  <c r="L11" i="58"/>
  <c r="H11" i="58"/>
  <c r="T9" i="58"/>
  <c r="S9" i="58"/>
  <c r="R9" i="58"/>
  <c r="P9" i="58"/>
  <c r="O9" i="58"/>
  <c r="N9" i="58"/>
  <c r="U8" i="58"/>
  <c r="Q8" i="58"/>
  <c r="L8" i="58"/>
  <c r="H8" i="58"/>
  <c r="O56" i="58" l="1"/>
  <c r="K64" i="58"/>
  <c r="K39" i="58"/>
  <c r="K40" i="58"/>
  <c r="K63" i="58"/>
  <c r="F62" i="58"/>
  <c r="K58" i="58"/>
  <c r="M13" i="59"/>
  <c r="M22" i="59"/>
  <c r="V16" i="59"/>
  <c r="T36" i="58"/>
  <c r="M16" i="59"/>
  <c r="V10" i="59"/>
  <c r="M7" i="59"/>
  <c r="U9" i="58"/>
  <c r="U7" i="58" s="1"/>
  <c r="U15" i="58"/>
  <c r="U13" i="58" s="1"/>
  <c r="U18" i="58"/>
  <c r="U16" i="58" s="1"/>
  <c r="K28" i="58"/>
  <c r="K60" i="58"/>
  <c r="K48" i="58"/>
  <c r="M19" i="59"/>
  <c r="T35" i="59"/>
  <c r="V7" i="59"/>
  <c r="T32" i="59"/>
  <c r="V19" i="59"/>
  <c r="V22" i="59"/>
  <c r="V13" i="59"/>
  <c r="K35" i="59"/>
  <c r="U12" i="58"/>
  <c r="U10" i="58" s="1"/>
  <c r="Q12" i="58"/>
  <c r="Q10" i="58" s="1"/>
  <c r="Q18" i="58"/>
  <c r="Q16" i="58" s="1"/>
  <c r="L12" i="58"/>
  <c r="L10" i="58" s="1"/>
  <c r="L18" i="58"/>
  <c r="L16" i="58" s="1"/>
  <c r="K30" i="58"/>
  <c r="K42" i="58"/>
  <c r="F47" i="58"/>
  <c r="J47" i="58"/>
  <c r="K51" i="58"/>
  <c r="K52" i="58"/>
  <c r="K54" i="58"/>
  <c r="K55" i="58"/>
  <c r="V8" i="58"/>
  <c r="M11" i="58"/>
  <c r="M14" i="58"/>
  <c r="M17" i="58"/>
  <c r="T34" i="58"/>
  <c r="T37" i="58"/>
  <c r="T35" i="58" s="1"/>
  <c r="T46" i="58"/>
  <c r="T27" i="58"/>
  <c r="K34" i="58"/>
  <c r="J35" i="58"/>
  <c r="K36" i="58"/>
  <c r="K46" i="58"/>
  <c r="T52" i="58"/>
  <c r="F53" i="58"/>
  <c r="T54" i="58"/>
  <c r="T64" i="58"/>
  <c r="H9" i="58"/>
  <c r="H7" i="58" s="1"/>
  <c r="Q9" i="58"/>
  <c r="Q7" i="58" s="1"/>
  <c r="V11" i="58"/>
  <c r="H12" i="58"/>
  <c r="H15" i="58"/>
  <c r="H13" i="58" s="1"/>
  <c r="Q15" i="58"/>
  <c r="Q13" i="58" s="1"/>
  <c r="V17" i="58"/>
  <c r="H18" i="58"/>
  <c r="T28" i="58"/>
  <c r="F29" i="58"/>
  <c r="T30" i="58"/>
  <c r="T31" i="58"/>
  <c r="S32" i="58"/>
  <c r="T40" i="58"/>
  <c r="F41" i="58"/>
  <c r="T42" i="58"/>
  <c r="T43" i="58"/>
  <c r="S44" i="58"/>
  <c r="J53" i="58"/>
  <c r="K57" i="58"/>
  <c r="L9" i="58"/>
  <c r="L7" i="58" s="1"/>
  <c r="L15" i="58"/>
  <c r="K33" i="58"/>
  <c r="K45" i="58"/>
  <c r="T48" i="58"/>
  <c r="K49" i="58"/>
  <c r="S50" i="58"/>
  <c r="T58" i="58"/>
  <c r="T60" i="58"/>
  <c r="K61" i="58"/>
  <c r="V14" i="58"/>
  <c r="T33" i="58"/>
  <c r="T39" i="58"/>
  <c r="T45" i="58"/>
  <c r="T49" i="58"/>
  <c r="T51" i="58"/>
  <c r="T55" i="58"/>
  <c r="T57" i="58"/>
  <c r="T56" i="58" s="1"/>
  <c r="T61" i="58"/>
  <c r="T63" i="58"/>
  <c r="M8" i="58"/>
  <c r="F26" i="58"/>
  <c r="K27" i="58"/>
  <c r="K31" i="58"/>
  <c r="F32" i="58"/>
  <c r="K37" i="58"/>
  <c r="F38" i="58"/>
  <c r="K43" i="58"/>
  <c r="F44" i="58"/>
  <c r="F50" i="58"/>
  <c r="F56" i="58"/>
  <c r="S58" i="7"/>
  <c r="O58" i="7"/>
  <c r="J58" i="7"/>
  <c r="F58" i="7"/>
  <c r="S57" i="7"/>
  <c r="O57" i="7"/>
  <c r="O56" i="7" s="1"/>
  <c r="J57" i="7"/>
  <c r="F57" i="7"/>
  <c r="S55" i="7"/>
  <c r="O55" i="7"/>
  <c r="J55" i="7"/>
  <c r="F55" i="7"/>
  <c r="S54" i="7"/>
  <c r="S53" i="7" s="1"/>
  <c r="O54" i="7"/>
  <c r="J54" i="7"/>
  <c r="J53" i="7" s="1"/>
  <c r="F54" i="7"/>
  <c r="S52" i="7"/>
  <c r="O52" i="7"/>
  <c r="J52" i="7"/>
  <c r="F52" i="7"/>
  <c r="S51" i="7"/>
  <c r="S50" i="7" s="1"/>
  <c r="O51" i="7"/>
  <c r="O50" i="7" s="1"/>
  <c r="J51" i="7"/>
  <c r="J50" i="7" s="1"/>
  <c r="F51" i="7"/>
  <c r="S49" i="7"/>
  <c r="O49" i="7"/>
  <c r="J49" i="7"/>
  <c r="F49" i="7"/>
  <c r="S48" i="7"/>
  <c r="S47" i="7" s="1"/>
  <c r="O48" i="7"/>
  <c r="O47" i="7" s="1"/>
  <c r="J48" i="7"/>
  <c r="F48" i="7"/>
  <c r="F47" i="7" s="1"/>
  <c r="S46" i="7"/>
  <c r="O46" i="7"/>
  <c r="J46" i="7"/>
  <c r="F46" i="7"/>
  <c r="S45" i="7"/>
  <c r="O45" i="7"/>
  <c r="O44" i="7" s="1"/>
  <c r="J45" i="7"/>
  <c r="J44" i="7" s="1"/>
  <c r="F45" i="7"/>
  <c r="S43" i="7"/>
  <c r="O43" i="7"/>
  <c r="J43" i="7"/>
  <c r="F43" i="7"/>
  <c r="S42" i="7"/>
  <c r="S41" i="7" s="1"/>
  <c r="O42" i="7"/>
  <c r="O41" i="7" s="1"/>
  <c r="J42" i="7"/>
  <c r="J41" i="7" s="1"/>
  <c r="F42" i="7"/>
  <c r="F41" i="7" s="1"/>
  <c r="S40" i="7"/>
  <c r="O40" i="7"/>
  <c r="J40" i="7"/>
  <c r="F40" i="7"/>
  <c r="S39" i="7"/>
  <c r="O39" i="7"/>
  <c r="O38" i="7" s="1"/>
  <c r="J39" i="7"/>
  <c r="J38" i="7" s="1"/>
  <c r="F39" i="7"/>
  <c r="S37" i="7"/>
  <c r="O37" i="7"/>
  <c r="J37" i="7"/>
  <c r="F37" i="7"/>
  <c r="S36" i="7"/>
  <c r="S35" i="7" s="1"/>
  <c r="O36" i="7"/>
  <c r="O35" i="7" s="1"/>
  <c r="J36" i="7"/>
  <c r="F36" i="7"/>
  <c r="U9" i="11"/>
  <c r="Q9" i="11"/>
  <c r="L9" i="11"/>
  <c r="H9" i="11"/>
  <c r="U8" i="11"/>
  <c r="Q8" i="11"/>
  <c r="L8" i="11"/>
  <c r="H8" i="11"/>
  <c r="U12" i="11"/>
  <c r="Q12" i="11"/>
  <c r="L12" i="11"/>
  <c r="H12" i="11"/>
  <c r="U11" i="11"/>
  <c r="U10" i="11" s="1"/>
  <c r="Q11" i="11"/>
  <c r="Q10" i="11" s="1"/>
  <c r="L11" i="11"/>
  <c r="H11" i="11"/>
  <c r="H10" i="11" s="1"/>
  <c r="U15" i="11"/>
  <c r="Q15" i="11"/>
  <c r="L15" i="11"/>
  <c r="H15" i="11"/>
  <c r="U27" i="54"/>
  <c r="Q27" i="54"/>
  <c r="L27" i="54"/>
  <c r="H27" i="54"/>
  <c r="U24" i="54"/>
  <c r="Q24" i="54"/>
  <c r="L24" i="54"/>
  <c r="H24" i="54"/>
  <c r="U21" i="54"/>
  <c r="Q21" i="54"/>
  <c r="L21" i="54"/>
  <c r="H21" i="54"/>
  <c r="U18" i="54"/>
  <c r="Q18" i="54"/>
  <c r="L18" i="54"/>
  <c r="H18" i="54"/>
  <c r="U15" i="54"/>
  <c r="Q15" i="54"/>
  <c r="L15" i="54"/>
  <c r="H15" i="54"/>
  <c r="U9" i="54"/>
  <c r="U8" i="54"/>
  <c r="Q9" i="54"/>
  <c r="Q8" i="54"/>
  <c r="L9" i="54"/>
  <c r="L8" i="54"/>
  <c r="H9" i="54"/>
  <c r="H8" i="54"/>
  <c r="O53" i="7" l="1"/>
  <c r="K62" i="58"/>
  <c r="K38" i="58"/>
  <c r="U7" i="54"/>
  <c r="L7" i="54"/>
  <c r="M21" i="54"/>
  <c r="M24" i="54"/>
  <c r="M27" i="54"/>
  <c r="M9" i="11"/>
  <c r="L10" i="11"/>
  <c r="T38" i="58"/>
  <c r="M18" i="58"/>
  <c r="M16" i="58" s="1"/>
  <c r="K56" i="58"/>
  <c r="T41" i="58"/>
  <c r="K41" i="58"/>
  <c r="K29" i="58"/>
  <c r="T62" i="58"/>
  <c r="K59" i="58"/>
  <c r="K47" i="58"/>
  <c r="V15" i="58"/>
  <c r="V13" i="58" s="1"/>
  <c r="M9" i="58"/>
  <c r="M7" i="58" s="1"/>
  <c r="F53" i="7"/>
  <c r="K26" i="58"/>
  <c r="T32" i="58"/>
  <c r="V18" i="58"/>
  <c r="V16" i="58" s="1"/>
  <c r="M9" i="54"/>
  <c r="K50" i="58"/>
  <c r="T26" i="58"/>
  <c r="T59" i="58"/>
  <c r="V12" i="58"/>
  <c r="V10" i="58" s="1"/>
  <c r="K53" i="58"/>
  <c r="T50" i="58"/>
  <c r="T44" i="58"/>
  <c r="H16" i="58"/>
  <c r="V9" i="58"/>
  <c r="V7" i="58" s="1"/>
  <c r="T29" i="58"/>
  <c r="K35" i="58"/>
  <c r="T53" i="58"/>
  <c r="H10" i="58"/>
  <c r="K32" i="58"/>
  <c r="M12" i="58"/>
  <c r="M10" i="58" s="1"/>
  <c r="T47" i="58"/>
  <c r="M15" i="58"/>
  <c r="M13" i="58" s="1"/>
  <c r="K44" i="58"/>
  <c r="L13" i="58"/>
  <c r="K52" i="7"/>
  <c r="K36" i="7"/>
  <c r="K39" i="7"/>
  <c r="K40" i="7"/>
  <c r="K46" i="7"/>
  <c r="K48" i="7"/>
  <c r="K54" i="7"/>
  <c r="T58" i="7"/>
  <c r="S38" i="7"/>
  <c r="M12" i="11"/>
  <c r="M8" i="11"/>
  <c r="V9" i="11"/>
  <c r="V18" i="54"/>
  <c r="M15" i="54"/>
  <c r="M8" i="54"/>
  <c r="M18" i="54"/>
  <c r="Q7" i="54"/>
  <c r="V15" i="54"/>
  <c r="J56" i="7"/>
  <c r="T37" i="7"/>
  <c r="K42" i="7"/>
  <c r="T46" i="7"/>
  <c r="T49" i="7"/>
  <c r="T48" i="7"/>
  <c r="K51" i="7"/>
  <c r="K50" i="7" s="1"/>
  <c r="K58" i="7"/>
  <c r="F35" i="7"/>
  <c r="T36" i="7"/>
  <c r="T35" i="7" s="1"/>
  <c r="J35" i="7"/>
  <c r="J47" i="7"/>
  <c r="T40" i="7"/>
  <c r="T42" i="7"/>
  <c r="T43" i="7"/>
  <c r="S44" i="7"/>
  <c r="T52" i="7"/>
  <c r="T54" i="7"/>
  <c r="K55" i="7"/>
  <c r="S56" i="7"/>
  <c r="K45" i="7"/>
  <c r="K57" i="7"/>
  <c r="T39" i="7"/>
  <c r="T45" i="7"/>
  <c r="T51" i="7"/>
  <c r="T50" i="7" s="1"/>
  <c r="T55" i="7"/>
  <c r="T57" i="7"/>
  <c r="K37" i="7"/>
  <c r="K35" i="7" s="1"/>
  <c r="F38" i="7"/>
  <c r="K43" i="7"/>
  <c r="F44" i="7"/>
  <c r="K49" i="7"/>
  <c r="F50" i="7"/>
  <c r="F56" i="7"/>
  <c r="M11" i="11"/>
  <c r="V8" i="11"/>
  <c r="V11" i="11"/>
  <c r="V12" i="11"/>
  <c r="M15" i="11"/>
  <c r="V15" i="11"/>
  <c r="V9" i="54"/>
  <c r="V27" i="54"/>
  <c r="V24" i="54"/>
  <c r="V21" i="54"/>
  <c r="V8" i="54"/>
  <c r="V7" i="54" s="1"/>
  <c r="H7" i="54"/>
  <c r="M10" i="11" l="1"/>
  <c r="M7" i="54"/>
  <c r="K41" i="7"/>
  <c r="K44" i="7"/>
  <c r="K38" i="7"/>
  <c r="T56" i="7"/>
  <c r="K53" i="7"/>
  <c r="K56" i="7"/>
  <c r="K47" i="7"/>
  <c r="V10" i="11"/>
  <c r="T44" i="7"/>
  <c r="T47" i="7"/>
  <c r="T38" i="7"/>
  <c r="T41" i="7"/>
  <c r="T53" i="7"/>
  <c r="U12" i="32" l="1"/>
  <c r="Q12" i="32"/>
  <c r="L12" i="32"/>
  <c r="H12" i="32"/>
  <c r="U11" i="32"/>
  <c r="U10" i="32" s="1"/>
  <c r="Q11" i="32"/>
  <c r="Q10" i="32" s="1"/>
  <c r="L11" i="32"/>
  <c r="H11" i="32"/>
  <c r="U9" i="32"/>
  <c r="Q9" i="32"/>
  <c r="L9" i="32"/>
  <c r="H9" i="32"/>
  <c r="U8" i="32"/>
  <c r="U7" i="32" s="1"/>
  <c r="Q8" i="32"/>
  <c r="Q7" i="32" s="1"/>
  <c r="L8" i="32"/>
  <c r="L7" i="32" s="1"/>
  <c r="H8" i="32"/>
  <c r="S46" i="46"/>
  <c r="O46" i="46"/>
  <c r="J46" i="46"/>
  <c r="F46" i="46"/>
  <c r="S45" i="46"/>
  <c r="S44" i="46" s="1"/>
  <c r="O45" i="46"/>
  <c r="O44" i="46" s="1"/>
  <c r="J45" i="46"/>
  <c r="J44" i="46" s="1"/>
  <c r="F45" i="46"/>
  <c r="S37" i="46"/>
  <c r="O37" i="46"/>
  <c r="J37" i="46"/>
  <c r="F37" i="46"/>
  <c r="S36" i="46"/>
  <c r="O36" i="46"/>
  <c r="O35" i="46" s="1"/>
  <c r="J36" i="46"/>
  <c r="F36" i="46"/>
  <c r="S49" i="46"/>
  <c r="O49" i="46"/>
  <c r="J49" i="46"/>
  <c r="F49" i="46"/>
  <c r="S48" i="46"/>
  <c r="S47" i="46" s="1"/>
  <c r="O48" i="46"/>
  <c r="O47" i="46" s="1"/>
  <c r="J48" i="46"/>
  <c r="J47" i="46" s="1"/>
  <c r="F48" i="46"/>
  <c r="S43" i="46"/>
  <c r="O43" i="46"/>
  <c r="J43" i="46"/>
  <c r="F43" i="46"/>
  <c r="S42" i="46"/>
  <c r="O42" i="46"/>
  <c r="J42" i="46"/>
  <c r="F42" i="46"/>
  <c r="S41" i="46"/>
  <c r="S40" i="46"/>
  <c r="O40" i="46"/>
  <c r="J40" i="46"/>
  <c r="F40" i="46"/>
  <c r="S39" i="46"/>
  <c r="O39" i="46"/>
  <c r="O38" i="46" s="1"/>
  <c r="J39" i="46"/>
  <c r="J38" i="46" s="1"/>
  <c r="F39" i="46"/>
  <c r="K36" i="46" l="1"/>
  <c r="M8" i="32"/>
  <c r="M12" i="32"/>
  <c r="F47" i="46"/>
  <c r="J35" i="46"/>
  <c r="L10" i="32"/>
  <c r="V11" i="32"/>
  <c r="H10" i="32"/>
  <c r="M9" i="32"/>
  <c r="M11" i="32"/>
  <c r="V12" i="32"/>
  <c r="V9" i="32"/>
  <c r="V8" i="32"/>
  <c r="H7" i="32"/>
  <c r="S35" i="46"/>
  <c r="K45" i="46"/>
  <c r="K42" i="46"/>
  <c r="K46" i="46"/>
  <c r="T46" i="46"/>
  <c r="T45" i="46"/>
  <c r="F44" i="46"/>
  <c r="K37" i="46"/>
  <c r="K35" i="46" s="1"/>
  <c r="F41" i="46"/>
  <c r="T39" i="46"/>
  <c r="J41" i="46"/>
  <c r="K48" i="46"/>
  <c r="O41" i="46"/>
  <c r="T40" i="46"/>
  <c r="T38" i="46" s="1"/>
  <c r="T37" i="46"/>
  <c r="T36" i="46"/>
  <c r="F35" i="46"/>
  <c r="K40" i="46"/>
  <c r="T43" i="46"/>
  <c r="T49" i="46"/>
  <c r="S38" i="46"/>
  <c r="T42" i="46"/>
  <c r="T48" i="46"/>
  <c r="F38" i="46"/>
  <c r="K39" i="46"/>
  <c r="K43" i="46"/>
  <c r="K49" i="46"/>
  <c r="M10" i="32" l="1"/>
  <c r="M7" i="32"/>
  <c r="T47" i="46"/>
  <c r="K47" i="46"/>
  <c r="K44" i="46"/>
  <c r="V10" i="32"/>
  <c r="V7" i="32"/>
  <c r="K41" i="46"/>
  <c r="T35" i="46"/>
  <c r="T44" i="46"/>
  <c r="T41" i="46"/>
  <c r="K38" i="46"/>
  <c r="S46" i="23" l="1"/>
  <c r="O46" i="23"/>
  <c r="J46" i="23"/>
  <c r="F46" i="23"/>
  <c r="S45" i="23"/>
  <c r="S44" i="23" s="1"/>
  <c r="O45" i="23"/>
  <c r="O44" i="23" s="1"/>
  <c r="J45" i="23"/>
  <c r="J44" i="23" s="1"/>
  <c r="F45" i="23"/>
  <c r="F42" i="23"/>
  <c r="J42" i="23"/>
  <c r="O42" i="23"/>
  <c r="S42" i="23"/>
  <c r="F43" i="23"/>
  <c r="J43" i="23"/>
  <c r="J41" i="23" s="1"/>
  <c r="O43" i="23"/>
  <c r="S43" i="23"/>
  <c r="U24" i="23"/>
  <c r="Q24" i="23"/>
  <c r="L24" i="23"/>
  <c r="H24" i="23"/>
  <c r="U23" i="23"/>
  <c r="U22" i="23" s="1"/>
  <c r="Q23" i="23"/>
  <c r="Q22" i="23" s="1"/>
  <c r="L23" i="23"/>
  <c r="H23" i="23"/>
  <c r="U18" i="23"/>
  <c r="Q18" i="23"/>
  <c r="L18" i="23"/>
  <c r="H18" i="23"/>
  <c r="U17" i="23"/>
  <c r="U16" i="23" s="1"/>
  <c r="Q17" i="23"/>
  <c r="L17" i="23"/>
  <c r="L16" i="23" s="1"/>
  <c r="H17" i="23"/>
  <c r="U21" i="23"/>
  <c r="Q21" i="23"/>
  <c r="L21" i="23"/>
  <c r="H21" i="23"/>
  <c r="U20" i="23"/>
  <c r="Q20" i="23"/>
  <c r="Q19" i="23" s="1"/>
  <c r="L20" i="23"/>
  <c r="L19" i="23" s="1"/>
  <c r="H20" i="23"/>
  <c r="U15" i="23"/>
  <c r="Q15" i="23"/>
  <c r="L15" i="23"/>
  <c r="H15" i="23"/>
  <c r="U14" i="23"/>
  <c r="Q14" i="23"/>
  <c r="L14" i="23"/>
  <c r="H14" i="23"/>
  <c r="S40" i="23"/>
  <c r="O40" i="23"/>
  <c r="J40" i="23"/>
  <c r="F40" i="23"/>
  <c r="S39" i="23"/>
  <c r="O39" i="23"/>
  <c r="O38" i="23" s="1"/>
  <c r="J39" i="23"/>
  <c r="J38" i="23" s="1"/>
  <c r="F39" i="23"/>
  <c r="S37" i="23"/>
  <c r="O37" i="23"/>
  <c r="J37" i="23"/>
  <c r="F37" i="23"/>
  <c r="S36" i="23"/>
  <c r="S35" i="23" s="1"/>
  <c r="O36" i="23"/>
  <c r="O35" i="23" s="1"/>
  <c r="J36" i="23"/>
  <c r="F36" i="23"/>
  <c r="F35" i="23" s="1"/>
  <c r="S34" i="23"/>
  <c r="O34" i="23"/>
  <c r="J34" i="23"/>
  <c r="F34" i="23"/>
  <c r="S33" i="23"/>
  <c r="S32" i="23" s="1"/>
  <c r="O33" i="23"/>
  <c r="O32" i="23" s="1"/>
  <c r="J33" i="23"/>
  <c r="J32" i="23" s="1"/>
  <c r="F33" i="23"/>
  <c r="Q13" i="23" l="1"/>
  <c r="L13" i="23"/>
  <c r="L22" i="23"/>
  <c r="K45" i="23"/>
  <c r="F44" i="23"/>
  <c r="T46" i="23"/>
  <c r="T43" i="23"/>
  <c r="T45" i="23"/>
  <c r="S41" i="23"/>
  <c r="O41" i="23"/>
  <c r="F41" i="23"/>
  <c r="T42" i="23"/>
  <c r="M17" i="23"/>
  <c r="M24" i="23"/>
  <c r="K43" i="23"/>
  <c r="K42" i="23"/>
  <c r="M21" i="23"/>
  <c r="U19" i="23"/>
  <c r="V23" i="23"/>
  <c r="K37" i="23"/>
  <c r="Q16" i="23"/>
  <c r="M14" i="23"/>
  <c r="S38" i="23"/>
  <c r="H22" i="23"/>
  <c r="M18" i="23"/>
  <c r="M23" i="23"/>
  <c r="M22" i="23" s="1"/>
  <c r="K34" i="23"/>
  <c r="M20" i="23"/>
  <c r="V24" i="23"/>
  <c r="U13" i="23"/>
  <c r="V18" i="23"/>
  <c r="V17" i="23"/>
  <c r="H16" i="23"/>
  <c r="V21" i="23"/>
  <c r="V20" i="23"/>
  <c r="H19" i="23"/>
  <c r="K33" i="23"/>
  <c r="T36" i="23"/>
  <c r="K39" i="23"/>
  <c r="M15" i="23"/>
  <c r="T40" i="23"/>
  <c r="V15" i="23"/>
  <c r="V14" i="23"/>
  <c r="H13" i="23"/>
  <c r="T34" i="23"/>
  <c r="K36" i="23"/>
  <c r="K40" i="23"/>
  <c r="K38" i="23" s="1"/>
  <c r="T33" i="23"/>
  <c r="J35" i="23"/>
  <c r="T37" i="23"/>
  <c r="T39" i="23"/>
  <c r="F32" i="23"/>
  <c r="F38" i="23"/>
  <c r="U24" i="27"/>
  <c r="U23" i="27"/>
  <c r="Q24" i="27"/>
  <c r="Q23" i="27"/>
  <c r="L24" i="27"/>
  <c r="L23" i="27"/>
  <c r="H24" i="27"/>
  <c r="H23" i="27"/>
  <c r="U27" i="27"/>
  <c r="Q27" i="27"/>
  <c r="L27" i="27"/>
  <c r="H27" i="27"/>
  <c r="U26" i="27"/>
  <c r="Q26" i="27"/>
  <c r="L26" i="27"/>
  <c r="L25" i="27" s="1"/>
  <c r="H26" i="27"/>
  <c r="U9" i="27"/>
  <c r="Q9" i="27"/>
  <c r="L9" i="27"/>
  <c r="H9" i="27"/>
  <c r="U8" i="27"/>
  <c r="Q8" i="27"/>
  <c r="Q7" i="27" s="1"/>
  <c r="L8" i="27"/>
  <c r="L7" i="27" s="1"/>
  <c r="H8" i="27"/>
  <c r="T44" i="23" l="1"/>
  <c r="M19" i="23"/>
  <c r="K41" i="23"/>
  <c r="T41" i="23"/>
  <c r="K35" i="23"/>
  <c r="M16" i="23"/>
  <c r="V22" i="23"/>
  <c r="K32" i="23"/>
  <c r="M13" i="23"/>
  <c r="T35" i="23"/>
  <c r="V19" i="23"/>
  <c r="V13" i="23"/>
  <c r="V16" i="23"/>
  <c r="T38" i="23"/>
  <c r="T32" i="23"/>
  <c r="Q22" i="27"/>
  <c r="M23" i="27"/>
  <c r="H22" i="27"/>
  <c r="M26" i="27"/>
  <c r="L22" i="27"/>
  <c r="U22" i="27"/>
  <c r="M24" i="27"/>
  <c r="V27" i="27"/>
  <c r="M27" i="27"/>
  <c r="U25" i="27"/>
  <c r="Q25" i="27"/>
  <c r="V26" i="27"/>
  <c r="V25" i="27" s="1"/>
  <c r="H25" i="27"/>
  <c r="M9" i="27"/>
  <c r="V9" i="27"/>
  <c r="U7" i="27"/>
  <c r="M8" i="27"/>
  <c r="V8" i="27"/>
  <c r="H7" i="27"/>
  <c r="M22" i="27" l="1"/>
  <c r="M25" i="27"/>
  <c r="M7" i="27"/>
  <c r="V7" i="27"/>
  <c r="U27" i="34" l="1"/>
  <c r="Q27" i="34"/>
  <c r="L27" i="34"/>
  <c r="H27" i="34"/>
  <c r="U26" i="34"/>
  <c r="Q26" i="34"/>
  <c r="Q25" i="34" s="1"/>
  <c r="L26" i="34"/>
  <c r="L25" i="34" s="1"/>
  <c r="H26" i="34"/>
  <c r="U24" i="34"/>
  <c r="Q24" i="34"/>
  <c r="L24" i="34"/>
  <c r="H24" i="34"/>
  <c r="U23" i="34"/>
  <c r="Q23" i="34"/>
  <c r="Q22" i="34" s="1"/>
  <c r="L23" i="34"/>
  <c r="H23" i="34"/>
  <c r="U21" i="34"/>
  <c r="Q21" i="34"/>
  <c r="L21" i="34"/>
  <c r="H21" i="34"/>
  <c r="U20" i="34"/>
  <c r="Q20" i="34"/>
  <c r="L20" i="34"/>
  <c r="L19" i="34" s="1"/>
  <c r="H20" i="34"/>
  <c r="U18" i="34"/>
  <c r="Q18" i="34"/>
  <c r="L18" i="34"/>
  <c r="H18" i="34"/>
  <c r="U17" i="34"/>
  <c r="Q17" i="34"/>
  <c r="Q16" i="34" s="1"/>
  <c r="L17" i="34"/>
  <c r="H17" i="34"/>
  <c r="H16" i="34" s="1"/>
  <c r="U15" i="34"/>
  <c r="Q15" i="34"/>
  <c r="L15" i="34"/>
  <c r="H15" i="34"/>
  <c r="U14" i="34"/>
  <c r="Q14" i="34"/>
  <c r="L14" i="34"/>
  <c r="L13" i="34" s="1"/>
  <c r="H14" i="34"/>
  <c r="U12" i="34"/>
  <c r="Q12" i="34"/>
  <c r="L12" i="34"/>
  <c r="H12" i="34"/>
  <c r="U11" i="34"/>
  <c r="Q11" i="34"/>
  <c r="Q10" i="34" s="1"/>
  <c r="L11" i="34"/>
  <c r="H11" i="34"/>
  <c r="U9" i="34"/>
  <c r="Q9" i="34"/>
  <c r="L9" i="34"/>
  <c r="H9" i="34"/>
  <c r="U8" i="34"/>
  <c r="Q8" i="34"/>
  <c r="Q7" i="34" s="1"/>
  <c r="L8" i="34"/>
  <c r="L7" i="34" s="1"/>
  <c r="H8" i="34"/>
  <c r="Q19" i="34" l="1"/>
  <c r="U22" i="34"/>
  <c r="U16" i="34"/>
  <c r="U10" i="34"/>
  <c r="U7" i="34"/>
  <c r="M15" i="34"/>
  <c r="Q13" i="34"/>
  <c r="M27" i="34"/>
  <c r="M9" i="34"/>
  <c r="M11" i="34"/>
  <c r="M14" i="34"/>
  <c r="M17" i="34"/>
  <c r="M20" i="34"/>
  <c r="M21" i="34"/>
  <c r="M23" i="34"/>
  <c r="M26" i="34"/>
  <c r="M8" i="34"/>
  <c r="H10" i="34"/>
  <c r="V11" i="34"/>
  <c r="M12" i="34"/>
  <c r="U13" i="34"/>
  <c r="V21" i="34"/>
  <c r="H22" i="34"/>
  <c r="V23" i="34"/>
  <c r="M24" i="34"/>
  <c r="U25" i="34"/>
  <c r="V9" i="34"/>
  <c r="V15" i="34"/>
  <c r="V17" i="34"/>
  <c r="M18" i="34"/>
  <c r="U19" i="34"/>
  <c r="V27" i="34"/>
  <c r="V8" i="34"/>
  <c r="L10" i="34"/>
  <c r="V12" i="34"/>
  <c r="V14" i="34"/>
  <c r="L16" i="34"/>
  <c r="V18" i="34"/>
  <c r="V20" i="34"/>
  <c r="L22" i="34"/>
  <c r="V24" i="34"/>
  <c r="V26" i="34"/>
  <c r="H7" i="34"/>
  <c r="H13" i="34"/>
  <c r="H19" i="34"/>
  <c r="H25" i="34"/>
  <c r="M13" i="34" l="1"/>
  <c r="M22" i="34"/>
  <c r="M19" i="34"/>
  <c r="V7" i="34"/>
  <c r="M7" i="34"/>
  <c r="M16" i="34"/>
  <c r="V25" i="34"/>
  <c r="V22" i="34"/>
  <c r="M25" i="34"/>
  <c r="M10" i="34"/>
  <c r="V10" i="34"/>
  <c r="V16" i="34"/>
  <c r="V13" i="34"/>
  <c r="V19" i="34"/>
  <c r="U36" i="57" l="1"/>
  <c r="U35" i="57"/>
  <c r="U34" i="57" s="1"/>
  <c r="U33" i="57"/>
  <c r="U32" i="57"/>
  <c r="U30" i="57"/>
  <c r="U29" i="57"/>
  <c r="U27" i="57"/>
  <c r="U26" i="57"/>
  <c r="U24" i="57"/>
  <c r="U23" i="57"/>
  <c r="U21" i="57"/>
  <c r="U20" i="57"/>
  <c r="U18" i="57"/>
  <c r="U17" i="57"/>
  <c r="U15" i="57"/>
  <c r="U14" i="57"/>
  <c r="U12" i="57"/>
  <c r="U11" i="57"/>
  <c r="U9" i="57"/>
  <c r="U8" i="57"/>
  <c r="Q36" i="57"/>
  <c r="Q35" i="57"/>
  <c r="Q33" i="57"/>
  <c r="Q32" i="57"/>
  <c r="Q30" i="57"/>
  <c r="Q29" i="57"/>
  <c r="Q28" i="57" s="1"/>
  <c r="Q27" i="57"/>
  <c r="Q26" i="57"/>
  <c r="Q24" i="57"/>
  <c r="Q23" i="57"/>
  <c r="Q21" i="57"/>
  <c r="Q20" i="57"/>
  <c r="Q18" i="57"/>
  <c r="Q17" i="57"/>
  <c r="Q16" i="57" s="1"/>
  <c r="Q15" i="57"/>
  <c r="Q14" i="57"/>
  <c r="Q12" i="57"/>
  <c r="Q11" i="57"/>
  <c r="Q10" i="57" s="1"/>
  <c r="Q9" i="57"/>
  <c r="Q8" i="57"/>
  <c r="L36" i="57"/>
  <c r="L35" i="57"/>
  <c r="L33" i="57"/>
  <c r="L32" i="57"/>
  <c r="L30" i="57"/>
  <c r="L29" i="57"/>
  <c r="L27" i="57"/>
  <c r="L26" i="57"/>
  <c r="L24" i="57"/>
  <c r="L23" i="57"/>
  <c r="L21" i="57"/>
  <c r="L20" i="57"/>
  <c r="L18" i="57"/>
  <c r="L17" i="57"/>
  <c r="L15" i="57"/>
  <c r="L14" i="57"/>
  <c r="L12" i="57"/>
  <c r="L11" i="57"/>
  <c r="L9" i="57"/>
  <c r="L8" i="57"/>
  <c r="H36" i="57"/>
  <c r="H35" i="57"/>
  <c r="H33" i="57"/>
  <c r="M33" i="57" s="1"/>
  <c r="H32" i="57"/>
  <c r="H30" i="57"/>
  <c r="H29" i="57"/>
  <c r="H27" i="57"/>
  <c r="H26" i="57"/>
  <c r="V26" i="57" s="1"/>
  <c r="H24" i="57"/>
  <c r="H23" i="57"/>
  <c r="M23" i="57" s="1"/>
  <c r="H21" i="57"/>
  <c r="H20" i="57"/>
  <c r="H18" i="57"/>
  <c r="H17" i="57"/>
  <c r="H15" i="57"/>
  <c r="H14" i="57"/>
  <c r="H12" i="57"/>
  <c r="H11" i="57"/>
  <c r="M11" i="57" s="1"/>
  <c r="H9" i="57"/>
  <c r="M9" i="57" s="1"/>
  <c r="H8" i="57"/>
  <c r="V8" i="57" s="1"/>
  <c r="V14" i="57" l="1"/>
  <c r="L10" i="57"/>
  <c r="L16" i="57"/>
  <c r="U10" i="57"/>
  <c r="H19" i="57"/>
  <c r="Q19" i="57"/>
  <c r="Q31" i="57"/>
  <c r="L34" i="57"/>
  <c r="H31" i="57"/>
  <c r="U7" i="57"/>
  <c r="U19" i="57"/>
  <c r="U31" i="57"/>
  <c r="Q34" i="57"/>
  <c r="V35" i="57"/>
  <c r="M29" i="57"/>
  <c r="V9" i="57"/>
  <c r="V7" i="57" s="1"/>
  <c r="V12" i="57"/>
  <c r="H28" i="57"/>
  <c r="H34" i="57"/>
  <c r="M35" i="57"/>
  <c r="M26" i="57"/>
  <c r="V17" i="57"/>
  <c r="H13" i="57"/>
  <c r="L22" i="57"/>
  <c r="Q25" i="57"/>
  <c r="M17" i="57"/>
  <c r="V11" i="57"/>
  <c r="V32" i="57"/>
  <c r="L7" i="57"/>
  <c r="M20" i="57"/>
  <c r="M32" i="57"/>
  <c r="M31" i="57" s="1"/>
  <c r="M36" i="57"/>
  <c r="M34" i="57" s="1"/>
  <c r="V23" i="57"/>
  <c r="M14" i="57"/>
  <c r="V29" i="57"/>
  <c r="Q13" i="57"/>
  <c r="U22" i="57"/>
  <c r="V20" i="57"/>
  <c r="H7" i="57"/>
  <c r="H10" i="57"/>
  <c r="M18" i="57"/>
  <c r="H22" i="57"/>
  <c r="L13" i="57"/>
  <c r="L19" i="57"/>
  <c r="L25" i="57"/>
  <c r="L31" i="57"/>
  <c r="Q7" i="57"/>
  <c r="Q22" i="57"/>
  <c r="U13" i="57"/>
  <c r="V21" i="57"/>
  <c r="U25" i="57"/>
  <c r="V33" i="57"/>
  <c r="M8" i="57"/>
  <c r="M7" i="57" s="1"/>
  <c r="M12" i="57"/>
  <c r="M10" i="57" s="1"/>
  <c r="V36" i="57"/>
  <c r="V31" i="57"/>
  <c r="U16" i="57"/>
  <c r="U28" i="57"/>
  <c r="V30" i="57"/>
  <c r="V28" i="57" s="1"/>
  <c r="M30" i="57"/>
  <c r="L28" i="57"/>
  <c r="M27" i="57"/>
  <c r="V27" i="57"/>
  <c r="V25" i="57" s="1"/>
  <c r="H25" i="57"/>
  <c r="M24" i="57"/>
  <c r="M22" i="57" s="1"/>
  <c r="V24" i="57"/>
  <c r="M21" i="57"/>
  <c r="V18" i="57"/>
  <c r="H16" i="57"/>
  <c r="M15" i="57"/>
  <c r="V15" i="57"/>
  <c r="V13" i="57" l="1"/>
  <c r="M28" i="57"/>
  <c r="V16" i="57"/>
  <c r="V22" i="57"/>
  <c r="M25" i="57"/>
  <c r="M19" i="57"/>
  <c r="M16" i="57"/>
  <c r="V34" i="57"/>
  <c r="V10" i="57"/>
  <c r="V19" i="57"/>
  <c r="M13" i="57"/>
  <c r="S67" i="57"/>
  <c r="O67" i="57"/>
  <c r="J67" i="57"/>
  <c r="F67" i="57"/>
  <c r="S66" i="57"/>
  <c r="S65" i="57" s="1"/>
  <c r="O66" i="57"/>
  <c r="O65" i="57" s="1"/>
  <c r="J66" i="57"/>
  <c r="F66" i="57"/>
  <c r="U21" i="56"/>
  <c r="Q21" i="56"/>
  <c r="L21" i="56"/>
  <c r="H21" i="56"/>
  <c r="U20" i="56"/>
  <c r="U19" i="56" s="1"/>
  <c r="Q20" i="56"/>
  <c r="Q19" i="56" s="1"/>
  <c r="L20" i="56"/>
  <c r="H20" i="56"/>
  <c r="U18" i="56"/>
  <c r="Q18" i="56"/>
  <c r="L18" i="56"/>
  <c r="H18" i="56"/>
  <c r="U17" i="56"/>
  <c r="U16" i="56" s="1"/>
  <c r="Q17" i="56"/>
  <c r="Q16" i="56" s="1"/>
  <c r="L17" i="56"/>
  <c r="H17" i="56"/>
  <c r="U15" i="56"/>
  <c r="Q15" i="56"/>
  <c r="L15" i="56"/>
  <c r="H15" i="56"/>
  <c r="U14" i="56"/>
  <c r="U13" i="56" s="1"/>
  <c r="Q14" i="56"/>
  <c r="Q13" i="56" s="1"/>
  <c r="L14" i="56"/>
  <c r="H14" i="56"/>
  <c r="S64" i="57"/>
  <c r="O64" i="57"/>
  <c r="J64" i="57"/>
  <c r="F64" i="57"/>
  <c r="S63" i="57"/>
  <c r="S62" i="57" s="1"/>
  <c r="O63" i="57"/>
  <c r="J63" i="57"/>
  <c r="J62" i="57" s="1"/>
  <c r="F63" i="57"/>
  <c r="S61" i="57"/>
  <c r="O61" i="57"/>
  <c r="J61" i="57"/>
  <c r="F61" i="57"/>
  <c r="S60" i="57"/>
  <c r="S59" i="57" s="1"/>
  <c r="O60" i="57"/>
  <c r="O59" i="57" s="1"/>
  <c r="J60" i="57"/>
  <c r="J59" i="57" s="1"/>
  <c r="F60" i="57"/>
  <c r="F59" i="57" s="1"/>
  <c r="S58" i="57"/>
  <c r="O58" i="57"/>
  <c r="J58" i="57"/>
  <c r="F58" i="57"/>
  <c r="S57" i="57"/>
  <c r="O57" i="57"/>
  <c r="O56" i="57" s="1"/>
  <c r="J57" i="57"/>
  <c r="J56" i="57" s="1"/>
  <c r="F57" i="57"/>
  <c r="S55" i="57"/>
  <c r="O55" i="57"/>
  <c r="J55" i="57"/>
  <c r="F55" i="57"/>
  <c r="S54" i="57"/>
  <c r="S53" i="57" s="1"/>
  <c r="O54" i="57"/>
  <c r="O53" i="57" s="1"/>
  <c r="J54" i="57"/>
  <c r="J53" i="57" s="1"/>
  <c r="F54" i="57"/>
  <c r="S52" i="57"/>
  <c r="O52" i="57"/>
  <c r="J52" i="57"/>
  <c r="F52" i="57"/>
  <c r="S51" i="57"/>
  <c r="O51" i="57"/>
  <c r="O50" i="57" s="1"/>
  <c r="J51" i="57"/>
  <c r="J50" i="57" s="1"/>
  <c r="F51" i="57"/>
  <c r="S49" i="57"/>
  <c r="O49" i="57"/>
  <c r="J49" i="57"/>
  <c r="F49" i="57"/>
  <c r="S48" i="57"/>
  <c r="S47" i="57" s="1"/>
  <c r="O48" i="57"/>
  <c r="O47" i="57" s="1"/>
  <c r="J48" i="57"/>
  <c r="F48" i="57"/>
  <c r="F47" i="57" s="1"/>
  <c r="S46" i="57"/>
  <c r="O46" i="57"/>
  <c r="J46" i="57"/>
  <c r="F46" i="57"/>
  <c r="S45" i="57"/>
  <c r="O45" i="57"/>
  <c r="O44" i="57" s="1"/>
  <c r="J45" i="57"/>
  <c r="J44" i="57" s="1"/>
  <c r="F45" i="57"/>
  <c r="M14" i="56" l="1"/>
  <c r="M20" i="56"/>
  <c r="K46" i="57"/>
  <c r="K49" i="57"/>
  <c r="K52" i="57"/>
  <c r="K54" i="57"/>
  <c r="K57" i="57"/>
  <c r="K58" i="57"/>
  <c r="K61" i="57"/>
  <c r="K64" i="57"/>
  <c r="T45" i="57"/>
  <c r="O62" i="57"/>
  <c r="K67" i="57"/>
  <c r="L13" i="56"/>
  <c r="V18" i="56"/>
  <c r="V14" i="56"/>
  <c r="L19" i="56"/>
  <c r="V15" i="56"/>
  <c r="M17" i="56"/>
  <c r="M21" i="56"/>
  <c r="V21" i="56"/>
  <c r="L16" i="56"/>
  <c r="M18" i="56"/>
  <c r="H13" i="56"/>
  <c r="F53" i="57"/>
  <c r="K66" i="57"/>
  <c r="S50" i="57"/>
  <c r="T46" i="57"/>
  <c r="T44" i="57" s="1"/>
  <c r="T48" i="57"/>
  <c r="T58" i="57"/>
  <c r="J65" i="57"/>
  <c r="J47" i="57"/>
  <c r="K48" i="57"/>
  <c r="K51" i="57"/>
  <c r="K60" i="57"/>
  <c r="K63" i="57"/>
  <c r="T60" i="57"/>
  <c r="S44" i="57"/>
  <c r="T52" i="57"/>
  <c r="T54" i="57"/>
  <c r="K55" i="57"/>
  <c r="S56" i="57"/>
  <c r="T64" i="57"/>
  <c r="T66" i="57"/>
  <c r="F65" i="57"/>
  <c r="T67" i="57"/>
  <c r="V20" i="56"/>
  <c r="H19" i="56"/>
  <c r="V17" i="56"/>
  <c r="H16" i="56"/>
  <c r="M15" i="56"/>
  <c r="T49" i="57"/>
  <c r="T51" i="57"/>
  <c r="T55" i="57"/>
  <c r="T57" i="57"/>
  <c r="T56" i="57" s="1"/>
  <c r="T61" i="57"/>
  <c r="T63" i="57"/>
  <c r="F44" i="57"/>
  <c r="K45" i="57"/>
  <c r="K44" i="57" s="1"/>
  <c r="F50" i="57"/>
  <c r="F56" i="57"/>
  <c r="F62" i="57"/>
  <c r="M19" i="56" l="1"/>
  <c r="V13" i="56"/>
  <c r="K53" i="57"/>
  <c r="K56" i="57"/>
  <c r="K47" i="57"/>
  <c r="K65" i="57"/>
  <c r="M13" i="56"/>
  <c r="T65" i="57"/>
  <c r="M16" i="56"/>
  <c r="K59" i="57"/>
  <c r="K62" i="57"/>
  <c r="K50" i="57"/>
  <c r="T47" i="57"/>
  <c r="T53" i="57"/>
  <c r="V16" i="56"/>
  <c r="V19" i="56"/>
  <c r="T62" i="57"/>
  <c r="T50" i="57"/>
  <c r="T59" i="57"/>
  <c r="U24" i="56"/>
  <c r="Q24" i="56"/>
  <c r="L24" i="56"/>
  <c r="H24" i="56"/>
  <c r="U23" i="56"/>
  <c r="U22" i="56" s="1"/>
  <c r="Q23" i="56"/>
  <c r="Q22" i="56" s="1"/>
  <c r="L23" i="56"/>
  <c r="L22" i="56" s="1"/>
  <c r="H23" i="56"/>
  <c r="U12" i="56"/>
  <c r="Q12" i="56"/>
  <c r="L12" i="56"/>
  <c r="H12" i="56"/>
  <c r="U11" i="56"/>
  <c r="U10" i="56" s="1"/>
  <c r="Q11" i="56"/>
  <c r="Q10" i="56" s="1"/>
  <c r="L11" i="56"/>
  <c r="L10" i="56" s="1"/>
  <c r="H11" i="56"/>
  <c r="U9" i="56"/>
  <c r="Q9" i="56"/>
  <c r="L9" i="56"/>
  <c r="H9" i="56"/>
  <c r="U8" i="56"/>
  <c r="U7" i="56" s="1"/>
  <c r="Q8" i="56"/>
  <c r="Q7" i="56" s="1"/>
  <c r="L8" i="56"/>
  <c r="L7" i="56" s="1"/>
  <c r="H8" i="56"/>
  <c r="M9" i="56" l="1"/>
  <c r="H10" i="56"/>
  <c r="M23" i="56"/>
  <c r="M11" i="56"/>
  <c r="H22" i="56"/>
  <c r="V8" i="56"/>
  <c r="V9" i="56"/>
  <c r="V11" i="56"/>
  <c r="V12" i="56"/>
  <c r="V23" i="56"/>
  <c r="M24" i="56"/>
  <c r="V24" i="56"/>
  <c r="H7" i="56"/>
  <c r="M8" i="56"/>
  <c r="M12" i="56"/>
  <c r="M7" i="56" l="1"/>
  <c r="V22" i="56"/>
  <c r="M22" i="56"/>
  <c r="V7" i="56"/>
  <c r="M10" i="56"/>
  <c r="V10" i="56"/>
  <c r="U9" i="14"/>
  <c r="Q9" i="14"/>
  <c r="L9" i="14"/>
  <c r="H9" i="14"/>
  <c r="U8" i="14"/>
  <c r="U7" i="14" s="1"/>
  <c r="Q8" i="14"/>
  <c r="Q7" i="14" s="1"/>
  <c r="L8" i="14"/>
  <c r="L7" i="14" s="1"/>
  <c r="H8" i="14"/>
  <c r="M8" i="14" l="1"/>
  <c r="V9" i="14"/>
  <c r="M9" i="14"/>
  <c r="V8" i="14"/>
  <c r="H7" i="14"/>
  <c r="U30" i="53"/>
  <c r="Q30" i="53"/>
  <c r="L30" i="53"/>
  <c r="H30" i="53"/>
  <c r="U29" i="53"/>
  <c r="Q29" i="53"/>
  <c r="L29" i="53"/>
  <c r="H29" i="53"/>
  <c r="U21" i="53"/>
  <c r="Q21" i="53"/>
  <c r="L21" i="53"/>
  <c r="H21" i="53"/>
  <c r="U20" i="53"/>
  <c r="U19" i="53" s="1"/>
  <c r="Q20" i="53"/>
  <c r="L20" i="53"/>
  <c r="L19" i="53" s="1"/>
  <c r="H20" i="53"/>
  <c r="U18" i="53"/>
  <c r="Q18" i="53"/>
  <c r="L18" i="53"/>
  <c r="H18" i="53"/>
  <c r="U17" i="53"/>
  <c r="Q17" i="53"/>
  <c r="Q16" i="53" s="1"/>
  <c r="L17" i="53"/>
  <c r="H17" i="53"/>
  <c r="H16" i="53" s="1"/>
  <c r="U15" i="53"/>
  <c r="Q15" i="53"/>
  <c r="L15" i="53"/>
  <c r="H15" i="53"/>
  <c r="U14" i="53"/>
  <c r="U13" i="53" s="1"/>
  <c r="Q14" i="53"/>
  <c r="Q13" i="53" s="1"/>
  <c r="L14" i="53"/>
  <c r="H14" i="53"/>
  <c r="U12" i="53"/>
  <c r="Q12" i="53"/>
  <c r="L12" i="53"/>
  <c r="H12" i="53"/>
  <c r="U11" i="53"/>
  <c r="Q11" i="53"/>
  <c r="Q10" i="53" s="1"/>
  <c r="L11" i="53"/>
  <c r="L10" i="53" s="1"/>
  <c r="H11" i="53"/>
  <c r="U10" i="53"/>
  <c r="U9" i="53"/>
  <c r="Q9" i="53"/>
  <c r="L9" i="53"/>
  <c r="H9" i="53"/>
  <c r="U8" i="53"/>
  <c r="U7" i="53" s="1"/>
  <c r="Q8" i="53"/>
  <c r="L8" i="53"/>
  <c r="H8" i="53"/>
  <c r="Q19" i="53" l="1"/>
  <c r="M7" i="14"/>
  <c r="V7" i="14"/>
  <c r="U16" i="53"/>
  <c r="L7" i="53"/>
  <c r="M20" i="53"/>
  <c r="M29" i="53"/>
  <c r="M30" i="53"/>
  <c r="L13" i="53"/>
  <c r="V29" i="53"/>
  <c r="V30" i="53"/>
  <c r="M12" i="53"/>
  <c r="M17" i="53"/>
  <c r="Q7" i="53"/>
  <c r="M15" i="53"/>
  <c r="V18" i="53"/>
  <c r="V8" i="53"/>
  <c r="V9" i="53"/>
  <c r="V11" i="53"/>
  <c r="L16" i="53"/>
  <c r="V21" i="53"/>
  <c r="H10" i="53"/>
  <c r="M9" i="53"/>
  <c r="M11" i="53"/>
  <c r="M10" i="53" s="1"/>
  <c r="V14" i="53"/>
  <c r="V15" i="53"/>
  <c r="V17" i="53"/>
  <c r="M21" i="53"/>
  <c r="V12" i="53"/>
  <c r="V20" i="53"/>
  <c r="M8" i="53"/>
  <c r="H13" i="53"/>
  <c r="M14" i="53"/>
  <c r="M18" i="53"/>
  <c r="H19" i="53"/>
  <c r="H7" i="53"/>
  <c r="M7" i="53" l="1"/>
  <c r="M19" i="53"/>
  <c r="M13" i="53"/>
  <c r="V10" i="53"/>
  <c r="V13" i="53"/>
  <c r="M16" i="53"/>
  <c r="V19" i="53"/>
  <c r="V16" i="53"/>
  <c r="V7" i="53"/>
  <c r="S61" i="53" l="1"/>
  <c r="S60" i="53"/>
  <c r="S58" i="53"/>
  <c r="S57" i="53"/>
  <c r="S55" i="53"/>
  <c r="S54" i="53"/>
  <c r="S52" i="53"/>
  <c r="S51" i="53"/>
  <c r="S49" i="53"/>
  <c r="S48" i="53"/>
  <c r="S46" i="53"/>
  <c r="S45" i="53"/>
  <c r="S43" i="53"/>
  <c r="S42" i="53"/>
  <c r="S40" i="53"/>
  <c r="S39" i="53"/>
  <c r="S38" i="53" s="1"/>
  <c r="O61" i="53"/>
  <c r="O60" i="53"/>
  <c r="O58" i="53"/>
  <c r="O57" i="53"/>
  <c r="O55" i="53"/>
  <c r="O54" i="53"/>
  <c r="O52" i="53"/>
  <c r="O51" i="53"/>
  <c r="O49" i="53"/>
  <c r="O48" i="53"/>
  <c r="O46" i="53"/>
  <c r="O45" i="53"/>
  <c r="O43" i="53"/>
  <c r="O42" i="53"/>
  <c r="O40" i="53"/>
  <c r="O39" i="53"/>
  <c r="J61" i="53"/>
  <c r="J60" i="53"/>
  <c r="J58" i="53"/>
  <c r="J57" i="53"/>
  <c r="J55" i="53"/>
  <c r="J54" i="53"/>
  <c r="J52" i="53"/>
  <c r="J51" i="53"/>
  <c r="J49" i="53"/>
  <c r="J48" i="53"/>
  <c r="J46" i="53"/>
  <c r="J45" i="53"/>
  <c r="J43" i="53"/>
  <c r="J42" i="53"/>
  <c r="J40" i="53"/>
  <c r="J39" i="53"/>
  <c r="F61" i="53"/>
  <c r="F60" i="53"/>
  <c r="F58" i="53"/>
  <c r="F57" i="53"/>
  <c r="F55" i="53"/>
  <c r="F54" i="53"/>
  <c r="F52" i="53"/>
  <c r="F51" i="53"/>
  <c r="F49" i="53"/>
  <c r="F48" i="53"/>
  <c r="F46" i="53"/>
  <c r="F45" i="53"/>
  <c r="F43" i="53"/>
  <c r="F42" i="53"/>
  <c r="F40" i="53"/>
  <c r="F39" i="53"/>
  <c r="O38" i="53" l="1"/>
  <c r="F41" i="53"/>
  <c r="F47" i="53"/>
  <c r="S47" i="53"/>
  <c r="F53" i="53"/>
  <c r="F38" i="53"/>
  <c r="F56" i="53"/>
  <c r="J59" i="53"/>
  <c r="S41" i="53"/>
  <c r="O53" i="53"/>
  <c r="O44" i="53"/>
  <c r="O56" i="53"/>
  <c r="K49" i="53"/>
  <c r="K55" i="53"/>
  <c r="K60" i="53"/>
  <c r="T55" i="53"/>
  <c r="F44" i="53"/>
  <c r="F50" i="53"/>
  <c r="J44" i="53"/>
  <c r="J50" i="53"/>
  <c r="J56" i="53"/>
  <c r="S50" i="53"/>
  <c r="K54" i="53"/>
  <c r="O50" i="53"/>
  <c r="T60" i="53"/>
  <c r="T46" i="53"/>
  <c r="K39" i="53"/>
  <c r="K40" i="53"/>
  <c r="K43" i="53"/>
  <c r="K46" i="53"/>
  <c r="K52" i="53"/>
  <c r="K61" i="53"/>
  <c r="T40" i="53"/>
  <c r="T42" i="53"/>
  <c r="T48" i="53"/>
  <c r="S53" i="53"/>
  <c r="T58" i="53"/>
  <c r="F59" i="53"/>
  <c r="K48" i="53"/>
  <c r="J53" i="53"/>
  <c r="K58" i="53"/>
  <c r="O59" i="53"/>
  <c r="T43" i="53"/>
  <c r="S44" i="53"/>
  <c r="T49" i="53"/>
  <c r="T54" i="53"/>
  <c r="S59" i="53"/>
  <c r="K42" i="53"/>
  <c r="O41" i="53"/>
  <c r="O47" i="53"/>
  <c r="T39" i="53"/>
  <c r="T52" i="53"/>
  <c r="S56" i="53"/>
  <c r="T61" i="53"/>
  <c r="T45" i="53"/>
  <c r="T51" i="53"/>
  <c r="T57" i="53"/>
  <c r="J38" i="53"/>
  <c r="J41" i="53"/>
  <c r="J47" i="53"/>
  <c r="K45" i="53"/>
  <c r="K51" i="53"/>
  <c r="K57" i="53"/>
  <c r="K50" i="53" l="1"/>
  <c r="T56" i="53"/>
  <c r="K53" i="53"/>
  <c r="T53" i="53"/>
  <c r="K47" i="53"/>
  <c r="K38" i="53"/>
  <c r="T38" i="53"/>
  <c r="K59" i="53"/>
  <c r="T59" i="53"/>
  <c r="T44" i="53"/>
  <c r="K41" i="53"/>
  <c r="T47" i="53"/>
  <c r="T41" i="53"/>
  <c r="K44" i="53"/>
  <c r="T50" i="53"/>
  <c r="K56" i="53"/>
  <c r="H8" i="55" l="1"/>
  <c r="L8" i="55"/>
  <c r="Q8" i="55"/>
  <c r="U8" i="55"/>
  <c r="H9" i="55"/>
  <c r="L9" i="55"/>
  <c r="Q9" i="55"/>
  <c r="U9" i="55"/>
  <c r="H11" i="55"/>
  <c r="L11" i="55"/>
  <c r="Q11" i="55"/>
  <c r="U11" i="55"/>
  <c r="H12" i="55"/>
  <c r="L12" i="55"/>
  <c r="Q12" i="55"/>
  <c r="U12" i="55"/>
  <c r="U10" i="55" s="1"/>
  <c r="H14" i="55"/>
  <c r="L14" i="55"/>
  <c r="Q14" i="55"/>
  <c r="U14" i="55"/>
  <c r="H15" i="55"/>
  <c r="L15" i="55"/>
  <c r="Q15" i="55"/>
  <c r="Q13" i="55" s="1"/>
  <c r="U15" i="55"/>
  <c r="F24" i="55"/>
  <c r="J24" i="55"/>
  <c r="O24" i="55"/>
  <c r="S24" i="55"/>
  <c r="F25" i="55"/>
  <c r="J25" i="55"/>
  <c r="O25" i="55"/>
  <c r="S25" i="55"/>
  <c r="S23" i="55" s="1"/>
  <c r="F27" i="55"/>
  <c r="J27" i="55"/>
  <c r="O27" i="55"/>
  <c r="S27" i="55"/>
  <c r="F28" i="55"/>
  <c r="J28" i="55"/>
  <c r="O28" i="55"/>
  <c r="O26" i="55" s="1"/>
  <c r="S28" i="55"/>
  <c r="F30" i="55"/>
  <c r="J30" i="55"/>
  <c r="O30" i="55"/>
  <c r="S30" i="55"/>
  <c r="F31" i="55"/>
  <c r="J31" i="55"/>
  <c r="O31" i="55"/>
  <c r="S31" i="55"/>
  <c r="S29" i="55" s="1"/>
  <c r="F33" i="55"/>
  <c r="J33" i="55"/>
  <c r="O33" i="55"/>
  <c r="S33" i="55"/>
  <c r="F34" i="55"/>
  <c r="J34" i="55"/>
  <c r="O34" i="55"/>
  <c r="O32" i="55" s="1"/>
  <c r="S34" i="55"/>
  <c r="Q7" i="55" l="1"/>
  <c r="J23" i="55"/>
  <c r="K30" i="55"/>
  <c r="K24" i="55"/>
  <c r="M11" i="55"/>
  <c r="J29" i="55"/>
  <c r="L7" i="55"/>
  <c r="V9" i="55"/>
  <c r="V8" i="55"/>
  <c r="F32" i="55"/>
  <c r="J26" i="55"/>
  <c r="L13" i="55"/>
  <c r="L10" i="55"/>
  <c r="J32" i="55"/>
  <c r="O29" i="55"/>
  <c r="T28" i="55"/>
  <c r="O23" i="55"/>
  <c r="V15" i="55"/>
  <c r="Q10" i="55"/>
  <c r="T34" i="55"/>
  <c r="T27" i="55"/>
  <c r="F26" i="55"/>
  <c r="V14" i="55"/>
  <c r="H13" i="55"/>
  <c r="S32" i="55"/>
  <c r="T31" i="55"/>
  <c r="K31" i="55"/>
  <c r="K29" i="55" s="1"/>
  <c r="K28" i="55"/>
  <c r="S26" i="55"/>
  <c r="T25" i="55"/>
  <c r="K25" i="55"/>
  <c r="M15" i="55"/>
  <c r="U13" i="55"/>
  <c r="V12" i="55"/>
  <c r="M12" i="55"/>
  <c r="M9" i="55"/>
  <c r="U7" i="55"/>
  <c r="K34" i="55"/>
  <c r="T30" i="55"/>
  <c r="T24" i="55"/>
  <c r="V11" i="55"/>
  <c r="H7" i="55"/>
  <c r="T33" i="55"/>
  <c r="H10" i="55"/>
  <c r="F29" i="55"/>
  <c r="F23" i="55"/>
  <c r="K33" i="55"/>
  <c r="K27" i="55"/>
  <c r="K26" i="55" s="1"/>
  <c r="M14" i="55"/>
  <c r="M8" i="55"/>
  <c r="U30" i="54"/>
  <c r="Q30" i="54"/>
  <c r="L30" i="54"/>
  <c r="H30" i="54"/>
  <c r="U29" i="54"/>
  <c r="Q29" i="54"/>
  <c r="Q28" i="54" s="1"/>
  <c r="L29" i="54"/>
  <c r="L28" i="54" s="1"/>
  <c r="H29" i="54"/>
  <c r="U26" i="54"/>
  <c r="U25" i="54" s="1"/>
  <c r="Q26" i="54"/>
  <c r="Q25" i="54" s="1"/>
  <c r="L26" i="54"/>
  <c r="H26" i="54"/>
  <c r="H25" i="54" s="1"/>
  <c r="U23" i="54"/>
  <c r="U22" i="54" s="1"/>
  <c r="Q23" i="54"/>
  <c r="Q22" i="54" s="1"/>
  <c r="L23" i="54"/>
  <c r="H23" i="54"/>
  <c r="H22" i="54" s="1"/>
  <c r="U20" i="54"/>
  <c r="U19" i="54" s="1"/>
  <c r="Q20" i="54"/>
  <c r="Q19" i="54" s="1"/>
  <c r="L20" i="54"/>
  <c r="L19" i="54" s="1"/>
  <c r="H20" i="54"/>
  <c r="U17" i="54"/>
  <c r="U16" i="54" s="1"/>
  <c r="Q17" i="54"/>
  <c r="Q16" i="54" s="1"/>
  <c r="L17" i="54"/>
  <c r="L16" i="54" s="1"/>
  <c r="H17" i="54"/>
  <c r="H16" i="54" s="1"/>
  <c r="U14" i="54"/>
  <c r="U13" i="54" s="1"/>
  <c r="Q14" i="54"/>
  <c r="Q13" i="54" s="1"/>
  <c r="L14" i="54"/>
  <c r="L13" i="54" s="1"/>
  <c r="H14" i="54"/>
  <c r="U12" i="54"/>
  <c r="Q12" i="54"/>
  <c r="L12" i="54"/>
  <c r="H12" i="54"/>
  <c r="U11" i="54"/>
  <c r="U10" i="54" s="1"/>
  <c r="Q11" i="54"/>
  <c r="Q10" i="54" s="1"/>
  <c r="L11" i="54"/>
  <c r="L10" i="54" s="1"/>
  <c r="H11" i="54"/>
  <c r="K32" i="55" l="1"/>
  <c r="T29" i="55"/>
  <c r="V11" i="54"/>
  <c r="L25" i="54"/>
  <c r="M14" i="54"/>
  <c r="M13" i="54" s="1"/>
  <c r="M20" i="54"/>
  <c r="M19" i="54" s="1"/>
  <c r="M23" i="54"/>
  <c r="V29" i="54"/>
  <c r="V30" i="54"/>
  <c r="M26" i="54"/>
  <c r="H13" i="54"/>
  <c r="M11" i="54"/>
  <c r="V23" i="54"/>
  <c r="V22" i="54" s="1"/>
  <c r="M30" i="54"/>
  <c r="M17" i="54"/>
  <c r="M16" i="54" s="1"/>
  <c r="H19" i="54"/>
  <c r="U28" i="54"/>
  <c r="T32" i="55"/>
  <c r="M10" i="55"/>
  <c r="K23" i="55"/>
  <c r="T23" i="55"/>
  <c r="T26" i="55"/>
  <c r="V7" i="55"/>
  <c r="M7" i="55"/>
  <c r="V13" i="55"/>
  <c r="M13" i="55"/>
  <c r="V10" i="55"/>
  <c r="V12" i="54"/>
  <c r="M12" i="54"/>
  <c r="V17" i="54"/>
  <c r="V16" i="54" s="1"/>
  <c r="V14" i="54"/>
  <c r="V13" i="54" s="1"/>
  <c r="V20" i="54"/>
  <c r="L22" i="54"/>
  <c r="M25" i="54"/>
  <c r="H28" i="54"/>
  <c r="M29" i="54"/>
  <c r="H10" i="54"/>
  <c r="V26" i="54"/>
  <c r="V10" i="54" l="1"/>
  <c r="V25" i="54"/>
  <c r="M22" i="54"/>
  <c r="V28" i="54"/>
  <c r="M28" i="54"/>
  <c r="M10" i="54"/>
  <c r="V19" i="54"/>
  <c r="U28" i="53" l="1"/>
  <c r="Q28" i="53"/>
  <c r="L28" i="53"/>
  <c r="U27" i="53"/>
  <c r="Q27" i="53"/>
  <c r="L27" i="53"/>
  <c r="H27" i="53"/>
  <c r="U26" i="53"/>
  <c r="U25" i="53" s="1"/>
  <c r="Q26" i="53"/>
  <c r="Q25" i="53" s="1"/>
  <c r="L26" i="53"/>
  <c r="H26" i="53"/>
  <c r="H25" i="53" s="1"/>
  <c r="U24" i="53"/>
  <c r="Q24" i="53"/>
  <c r="L24" i="53"/>
  <c r="H24" i="53"/>
  <c r="U23" i="53"/>
  <c r="U22" i="53" s="1"/>
  <c r="Q23" i="53"/>
  <c r="Q22" i="53" s="1"/>
  <c r="L23" i="53"/>
  <c r="H23" i="53"/>
  <c r="L22" i="53" l="1"/>
  <c r="M27" i="53"/>
  <c r="M24" i="53"/>
  <c r="M26" i="53"/>
  <c r="L25" i="53"/>
  <c r="M23" i="53"/>
  <c r="V24" i="53"/>
  <c r="V26" i="53"/>
  <c r="V23" i="53"/>
  <c r="V27" i="53"/>
  <c r="H22" i="53"/>
  <c r="H28" i="53"/>
  <c r="M25" i="53" l="1"/>
  <c r="V22" i="53"/>
  <c r="V25" i="53"/>
  <c r="M22" i="53"/>
  <c r="M28" i="53"/>
  <c r="V28" i="53"/>
  <c r="U21" i="51"/>
  <c r="Q21" i="51"/>
  <c r="L21" i="51"/>
  <c r="H21" i="51"/>
  <c r="U20" i="51"/>
  <c r="Q20" i="51"/>
  <c r="L20" i="51"/>
  <c r="H20" i="51"/>
  <c r="U18" i="51"/>
  <c r="Q18" i="51"/>
  <c r="L18" i="51"/>
  <c r="H18" i="51"/>
  <c r="U17" i="51"/>
  <c r="U16" i="51" s="1"/>
  <c r="Q17" i="51"/>
  <c r="L17" i="51"/>
  <c r="L16" i="51" s="1"/>
  <c r="H17" i="51"/>
  <c r="H16" i="51" s="1"/>
  <c r="U15" i="51"/>
  <c r="Q15" i="51"/>
  <c r="L15" i="51"/>
  <c r="H15" i="51"/>
  <c r="U14" i="51"/>
  <c r="U13" i="51" s="1"/>
  <c r="Q14" i="51"/>
  <c r="L14" i="51"/>
  <c r="L13" i="51" s="1"/>
  <c r="H14" i="51"/>
  <c r="H13" i="51" s="1"/>
  <c r="U12" i="51"/>
  <c r="Q12" i="51"/>
  <c r="L12" i="51"/>
  <c r="H12" i="51"/>
  <c r="U11" i="51"/>
  <c r="Q11" i="51"/>
  <c r="L11" i="51"/>
  <c r="H11" i="51"/>
  <c r="U9" i="51"/>
  <c r="Q9" i="51"/>
  <c r="L9" i="51"/>
  <c r="H9" i="51"/>
  <c r="U8" i="51"/>
  <c r="Q8" i="51"/>
  <c r="L8" i="51"/>
  <c r="H8" i="51"/>
  <c r="M18" i="51" l="1"/>
  <c r="M20" i="51"/>
  <c r="M19" i="51" s="1"/>
  <c r="M21" i="51"/>
  <c r="M8" i="51"/>
  <c r="Q19" i="51"/>
  <c r="M15" i="51"/>
  <c r="U19" i="51"/>
  <c r="V18" i="51"/>
  <c r="H19" i="51"/>
  <c r="Q7" i="51"/>
  <c r="V20" i="51"/>
  <c r="Q16" i="51"/>
  <c r="L19" i="51"/>
  <c r="Q13" i="51"/>
  <c r="V14" i="51"/>
  <c r="U10" i="51"/>
  <c r="L10" i="51"/>
  <c r="H10" i="51"/>
  <c r="Q10" i="51"/>
  <c r="M12" i="51"/>
  <c r="M9" i="51"/>
  <c r="U7" i="51"/>
  <c r="V8" i="51"/>
  <c r="H7" i="51"/>
  <c r="V9" i="51"/>
  <c r="M11" i="51"/>
  <c r="M14" i="51"/>
  <c r="V17" i="51"/>
  <c r="V21" i="51"/>
  <c r="L7" i="51"/>
  <c r="V12" i="51"/>
  <c r="V15" i="51"/>
  <c r="M17" i="51"/>
  <c r="M16" i="51" s="1"/>
  <c r="V11" i="51"/>
  <c r="U15" i="50"/>
  <c r="Q15" i="50"/>
  <c r="L15" i="50"/>
  <c r="H15" i="50"/>
  <c r="U14" i="50"/>
  <c r="Q14" i="50"/>
  <c r="Q13" i="50" s="1"/>
  <c r="L14" i="50"/>
  <c r="H14" i="50"/>
  <c r="S40" i="50"/>
  <c r="O40" i="50"/>
  <c r="J40" i="50"/>
  <c r="F40" i="50"/>
  <c r="S39" i="50"/>
  <c r="O39" i="50"/>
  <c r="O38" i="50" s="1"/>
  <c r="J39" i="50"/>
  <c r="F39" i="50"/>
  <c r="S37" i="50"/>
  <c r="O37" i="50"/>
  <c r="J37" i="50"/>
  <c r="F37" i="50"/>
  <c r="S36" i="50"/>
  <c r="S35" i="50" s="1"/>
  <c r="O36" i="50"/>
  <c r="O35" i="50" s="1"/>
  <c r="J36" i="50"/>
  <c r="F36" i="50"/>
  <c r="S34" i="50"/>
  <c r="O34" i="50"/>
  <c r="J34" i="50"/>
  <c r="F34" i="50"/>
  <c r="S33" i="50"/>
  <c r="S32" i="50" s="1"/>
  <c r="O33" i="50"/>
  <c r="O32" i="50" s="1"/>
  <c r="J33" i="50"/>
  <c r="J32" i="50" s="1"/>
  <c r="F33" i="50"/>
  <c r="F32" i="50" s="1"/>
  <c r="S31" i="50"/>
  <c r="O31" i="50"/>
  <c r="J31" i="50"/>
  <c r="F31" i="50"/>
  <c r="S30" i="50"/>
  <c r="O30" i="50"/>
  <c r="J30" i="50"/>
  <c r="F30" i="50"/>
  <c r="S28" i="50"/>
  <c r="O28" i="50"/>
  <c r="J28" i="50"/>
  <c r="F28" i="50"/>
  <c r="S27" i="50"/>
  <c r="O27" i="50"/>
  <c r="J27" i="50"/>
  <c r="J26" i="50" s="1"/>
  <c r="F27" i="50"/>
  <c r="U18" i="50"/>
  <c r="Q18" i="50"/>
  <c r="L18" i="50"/>
  <c r="H18" i="50"/>
  <c r="U17" i="50"/>
  <c r="Q17" i="50"/>
  <c r="L17" i="50"/>
  <c r="H17" i="50"/>
  <c r="U12" i="50"/>
  <c r="Q12" i="50"/>
  <c r="L12" i="50"/>
  <c r="H12" i="50"/>
  <c r="U11" i="50"/>
  <c r="Q11" i="50"/>
  <c r="Q10" i="50" s="1"/>
  <c r="L11" i="50"/>
  <c r="L10" i="50" s="1"/>
  <c r="H11" i="50"/>
  <c r="U9" i="50"/>
  <c r="Q9" i="50"/>
  <c r="L9" i="50"/>
  <c r="H9" i="50"/>
  <c r="U8" i="50"/>
  <c r="U7" i="50" s="1"/>
  <c r="Q8" i="50"/>
  <c r="Q7" i="50" s="1"/>
  <c r="L8" i="50"/>
  <c r="H8" i="50"/>
  <c r="M7" i="51" l="1"/>
  <c r="M13" i="51"/>
  <c r="V16" i="51"/>
  <c r="S38" i="50"/>
  <c r="V19" i="51"/>
  <c r="V13" i="51"/>
  <c r="M10" i="51"/>
  <c r="V7" i="51"/>
  <c r="V10" i="51"/>
  <c r="S29" i="50"/>
  <c r="O29" i="50"/>
  <c r="J29" i="50"/>
  <c r="O26" i="50"/>
  <c r="F26" i="50"/>
  <c r="L7" i="50"/>
  <c r="U16" i="50"/>
  <c r="J35" i="50"/>
  <c r="U13" i="50"/>
  <c r="L16" i="50"/>
  <c r="U10" i="50"/>
  <c r="Q16" i="50"/>
  <c r="H7" i="50"/>
  <c r="T39" i="50"/>
  <c r="V14" i="50"/>
  <c r="V17" i="50"/>
  <c r="S26" i="50"/>
  <c r="T34" i="50"/>
  <c r="F38" i="50"/>
  <c r="V15" i="50"/>
  <c r="T27" i="50"/>
  <c r="T28" i="50"/>
  <c r="M15" i="50"/>
  <c r="L13" i="50"/>
  <c r="M14" i="50"/>
  <c r="M12" i="50"/>
  <c r="M18" i="50"/>
  <c r="V11" i="50"/>
  <c r="J38" i="50"/>
  <c r="T40" i="50"/>
  <c r="T30" i="50"/>
  <c r="T36" i="50"/>
  <c r="V9" i="50"/>
  <c r="K31" i="50"/>
  <c r="K37" i="50"/>
  <c r="V8" i="50"/>
  <c r="V12" i="50"/>
  <c r="V18" i="50"/>
  <c r="T33" i="50"/>
  <c r="T37" i="50"/>
  <c r="M8" i="50"/>
  <c r="K33" i="50"/>
  <c r="M9" i="50"/>
  <c r="H10" i="50"/>
  <c r="M11" i="50"/>
  <c r="H13" i="50"/>
  <c r="H16" i="50"/>
  <c r="M17" i="50"/>
  <c r="K28" i="50"/>
  <c r="F29" i="50"/>
  <c r="K30" i="50"/>
  <c r="K34" i="50"/>
  <c r="F35" i="50"/>
  <c r="K36" i="50"/>
  <c r="K40" i="50"/>
  <c r="T31" i="50"/>
  <c r="K27" i="50"/>
  <c r="K39" i="50"/>
  <c r="Q9" i="49"/>
  <c r="S31" i="49"/>
  <c r="O31" i="49"/>
  <c r="J31" i="49"/>
  <c r="F31" i="49"/>
  <c r="S30" i="49"/>
  <c r="S29" i="49" s="1"/>
  <c r="O30" i="49"/>
  <c r="O29" i="49" s="1"/>
  <c r="J30" i="49"/>
  <c r="J29" i="49" s="1"/>
  <c r="F30" i="49"/>
  <c r="S28" i="49"/>
  <c r="O28" i="49"/>
  <c r="J28" i="49"/>
  <c r="F28" i="49"/>
  <c r="S27" i="49"/>
  <c r="O27" i="49"/>
  <c r="J27" i="49"/>
  <c r="J26" i="49" s="1"/>
  <c r="F27" i="49"/>
  <c r="S25" i="49"/>
  <c r="O25" i="49"/>
  <c r="J25" i="49"/>
  <c r="F25" i="49"/>
  <c r="S24" i="49"/>
  <c r="S23" i="49" s="1"/>
  <c r="O24" i="49"/>
  <c r="J24" i="49"/>
  <c r="F24" i="49"/>
  <c r="S22" i="49"/>
  <c r="O22" i="49"/>
  <c r="J22" i="49"/>
  <c r="F22" i="49"/>
  <c r="S21" i="49"/>
  <c r="O21" i="49"/>
  <c r="J21" i="49"/>
  <c r="J20" i="49" s="1"/>
  <c r="F21" i="49"/>
  <c r="U12" i="49"/>
  <c r="Q12" i="49"/>
  <c r="L12" i="49"/>
  <c r="H12" i="49"/>
  <c r="U11" i="49"/>
  <c r="U10" i="49" s="1"/>
  <c r="Q11" i="49"/>
  <c r="Q10" i="49" s="1"/>
  <c r="L11" i="49"/>
  <c r="H11" i="49"/>
  <c r="U9" i="49"/>
  <c r="L9" i="49"/>
  <c r="H9" i="49"/>
  <c r="U8" i="49"/>
  <c r="Q8" i="49"/>
  <c r="L8" i="49"/>
  <c r="H8" i="49"/>
  <c r="K26" i="50" l="1"/>
  <c r="K35" i="50"/>
  <c r="M13" i="50"/>
  <c r="T29" i="50"/>
  <c r="T26" i="50"/>
  <c r="V13" i="50"/>
  <c r="T35" i="50"/>
  <c r="V16" i="50"/>
  <c r="K29" i="50"/>
  <c r="T38" i="50"/>
  <c r="T32" i="50"/>
  <c r="M10" i="50"/>
  <c r="V7" i="50"/>
  <c r="M16" i="50"/>
  <c r="V10" i="50"/>
  <c r="K38" i="50"/>
  <c r="K32" i="50"/>
  <c r="M7" i="50"/>
  <c r="K31" i="49"/>
  <c r="O26" i="49"/>
  <c r="O23" i="49"/>
  <c r="Q7" i="49"/>
  <c r="K22" i="49"/>
  <c r="K24" i="49"/>
  <c r="T22" i="49"/>
  <c r="F23" i="49"/>
  <c r="T24" i="49"/>
  <c r="M11" i="49"/>
  <c r="O20" i="49"/>
  <c r="J23" i="49"/>
  <c r="K27" i="49"/>
  <c r="K28" i="49"/>
  <c r="M8" i="49"/>
  <c r="S20" i="49"/>
  <c r="T31" i="49"/>
  <c r="H10" i="49"/>
  <c r="V11" i="49"/>
  <c r="V12" i="49"/>
  <c r="T28" i="49"/>
  <c r="L10" i="49"/>
  <c r="K21" i="49"/>
  <c r="K30" i="49"/>
  <c r="K25" i="49"/>
  <c r="S26" i="49"/>
  <c r="U7" i="49"/>
  <c r="M9" i="49"/>
  <c r="L7" i="49"/>
  <c r="V9" i="49"/>
  <c r="V8" i="49"/>
  <c r="T21" i="49"/>
  <c r="T25" i="49"/>
  <c r="T27" i="49"/>
  <c r="T30" i="49"/>
  <c r="H7" i="49"/>
  <c r="M12" i="49"/>
  <c r="F20" i="49"/>
  <c r="F26" i="49"/>
  <c r="F29" i="49"/>
  <c r="K29" i="49" l="1"/>
  <c r="K20" i="49"/>
  <c r="K26" i="49"/>
  <c r="T20" i="49"/>
  <c r="M7" i="49"/>
  <c r="M10" i="49"/>
  <c r="K23" i="49"/>
  <c r="T29" i="49"/>
  <c r="T26" i="49"/>
  <c r="V10" i="49"/>
  <c r="T23" i="49"/>
  <c r="V7" i="49"/>
  <c r="U27" i="47" l="1"/>
  <c r="Q27" i="47"/>
  <c r="L27" i="47"/>
  <c r="H27" i="47"/>
  <c r="U26" i="47"/>
  <c r="Q26" i="47"/>
  <c r="Q25" i="47" s="1"/>
  <c r="L26" i="47"/>
  <c r="H26" i="47"/>
  <c r="U24" i="47"/>
  <c r="Q24" i="47"/>
  <c r="L24" i="47"/>
  <c r="H24" i="47"/>
  <c r="U23" i="47"/>
  <c r="Q23" i="47"/>
  <c r="Q22" i="47" s="1"/>
  <c r="L23" i="47"/>
  <c r="H23" i="47"/>
  <c r="H22" i="47" s="1"/>
  <c r="U21" i="47"/>
  <c r="Q21" i="47"/>
  <c r="L21" i="47"/>
  <c r="H21" i="47"/>
  <c r="U20" i="47"/>
  <c r="U19" i="47" s="1"/>
  <c r="Q20" i="47"/>
  <c r="Q19" i="47" s="1"/>
  <c r="L20" i="47"/>
  <c r="H20" i="47"/>
  <c r="H19" i="47" s="1"/>
  <c r="U18" i="47"/>
  <c r="Q18" i="47"/>
  <c r="L18" i="47"/>
  <c r="H18" i="47"/>
  <c r="U17" i="47"/>
  <c r="Q17" i="47"/>
  <c r="L17" i="47"/>
  <c r="L16" i="47" s="1"/>
  <c r="H17" i="47"/>
  <c r="U15" i="47"/>
  <c r="Q15" i="47"/>
  <c r="L15" i="47"/>
  <c r="H15" i="47"/>
  <c r="U14" i="47"/>
  <c r="U13" i="47" s="1"/>
  <c r="Q14" i="47"/>
  <c r="Q13" i="47" s="1"/>
  <c r="L14" i="47"/>
  <c r="H14" i="47"/>
  <c r="L19" i="47" l="1"/>
  <c r="H25" i="47"/>
  <c r="M27" i="47"/>
  <c r="U25" i="47"/>
  <c r="M14" i="47"/>
  <c r="U22" i="47"/>
  <c r="U16" i="47"/>
  <c r="M24" i="47"/>
  <c r="V23" i="47"/>
  <c r="H13" i="47"/>
  <c r="V17" i="47"/>
  <c r="V18" i="47"/>
  <c r="M20" i="47"/>
  <c r="M18" i="47"/>
  <c r="V14" i="47"/>
  <c r="M15" i="47"/>
  <c r="H16" i="47"/>
  <c r="Q16" i="47"/>
  <c r="M21" i="47"/>
  <c r="M23" i="47"/>
  <c r="M22" i="47" s="1"/>
  <c r="M26" i="47"/>
  <c r="V27" i="47"/>
  <c r="L13" i="47"/>
  <c r="M17" i="47"/>
  <c r="V20" i="47"/>
  <c r="L22" i="47"/>
  <c r="L25" i="47"/>
  <c r="V15" i="47"/>
  <c r="V21" i="47"/>
  <c r="V24" i="47"/>
  <c r="V26" i="47"/>
  <c r="H18" i="45"/>
  <c r="H17" i="45"/>
  <c r="U18" i="45"/>
  <c r="Q18" i="45"/>
  <c r="L18" i="45"/>
  <c r="U17" i="45"/>
  <c r="Q17" i="45"/>
  <c r="L17" i="45"/>
  <c r="U15" i="45"/>
  <c r="U14" i="45"/>
  <c r="Q15" i="45"/>
  <c r="Q14" i="45"/>
  <c r="L15" i="45"/>
  <c r="L14" i="45"/>
  <c r="M25" i="47" l="1"/>
  <c r="M13" i="47"/>
  <c r="M19" i="47"/>
  <c r="M16" i="47"/>
  <c r="V13" i="47"/>
  <c r="V22" i="47"/>
  <c r="V16" i="47"/>
  <c r="V25" i="47"/>
  <c r="V19" i="47"/>
  <c r="U16" i="45"/>
  <c r="Q16" i="45"/>
  <c r="V18" i="45"/>
  <c r="L16" i="45"/>
  <c r="H16" i="45"/>
  <c r="V17" i="45"/>
  <c r="M18" i="45"/>
  <c r="M17" i="45"/>
  <c r="U13" i="45"/>
  <c r="Q13" i="45"/>
  <c r="L13" i="45"/>
  <c r="V16" i="45" l="1"/>
  <c r="M16" i="45"/>
  <c r="U21" i="46" l="1"/>
  <c r="Q21" i="46"/>
  <c r="L21" i="46"/>
  <c r="H21" i="46"/>
  <c r="U20" i="46"/>
  <c r="U19" i="46" s="1"/>
  <c r="Q20" i="46"/>
  <c r="Q19" i="46" s="1"/>
  <c r="L20" i="46"/>
  <c r="H20" i="46"/>
  <c r="H19" i="46" s="1"/>
  <c r="U18" i="46"/>
  <c r="Q18" i="46"/>
  <c r="L18" i="46"/>
  <c r="H18" i="46"/>
  <c r="U17" i="46"/>
  <c r="U16" i="46" s="1"/>
  <c r="Q17" i="46"/>
  <c r="L17" i="46"/>
  <c r="L16" i="46" s="1"/>
  <c r="H17" i="46"/>
  <c r="U15" i="46"/>
  <c r="Q15" i="46"/>
  <c r="L15" i="46"/>
  <c r="H15" i="46"/>
  <c r="U14" i="46"/>
  <c r="U13" i="46" s="1"/>
  <c r="Q14" i="46"/>
  <c r="L14" i="46"/>
  <c r="H14" i="46"/>
  <c r="U12" i="46"/>
  <c r="Q12" i="46"/>
  <c r="L12" i="46"/>
  <c r="U11" i="46"/>
  <c r="Q11" i="46"/>
  <c r="L11" i="46"/>
  <c r="H11" i="46"/>
  <c r="U9" i="46"/>
  <c r="Q9" i="46"/>
  <c r="L9" i="46"/>
  <c r="H9" i="46"/>
  <c r="U8" i="46"/>
  <c r="U7" i="46" s="1"/>
  <c r="Q8" i="46"/>
  <c r="Q7" i="46" s="1"/>
  <c r="L8" i="46"/>
  <c r="L7" i="46" s="1"/>
  <c r="H8" i="46"/>
  <c r="H7" i="46" s="1"/>
  <c r="Q16" i="46" l="1"/>
  <c r="M21" i="46"/>
  <c r="L10" i="46"/>
  <c r="M14" i="46"/>
  <c r="M17" i="46"/>
  <c r="L19" i="46"/>
  <c r="U10" i="46"/>
  <c r="Q10" i="46"/>
  <c r="M11" i="46"/>
  <c r="V12" i="46"/>
  <c r="M15" i="46"/>
  <c r="Q13" i="46"/>
  <c r="H13" i="46"/>
  <c r="L13" i="46"/>
  <c r="V18" i="46"/>
  <c r="M20" i="46"/>
  <c r="M9" i="46"/>
  <c r="V14" i="46"/>
  <c r="M18" i="46"/>
  <c r="V20" i="46"/>
  <c r="M12" i="46"/>
  <c r="V8" i="46"/>
  <c r="M8" i="46"/>
  <c r="V15" i="46"/>
  <c r="V17" i="46"/>
  <c r="V21" i="46"/>
  <c r="V9" i="46"/>
  <c r="V11" i="46"/>
  <c r="H16" i="46"/>
  <c r="H10" i="46"/>
  <c r="M19" i="46" l="1"/>
  <c r="M16" i="46"/>
  <c r="M13" i="46"/>
  <c r="V10" i="46"/>
  <c r="M10" i="46"/>
  <c r="V16" i="46"/>
  <c r="V13" i="46"/>
  <c r="V19" i="46"/>
  <c r="M7" i="46"/>
  <c r="V7" i="46"/>
  <c r="S37" i="45" l="1"/>
  <c r="O37" i="45"/>
  <c r="J37" i="45"/>
  <c r="F37" i="45"/>
  <c r="S36" i="45"/>
  <c r="S35" i="45" s="1"/>
  <c r="O36" i="45"/>
  <c r="J36" i="45"/>
  <c r="F36" i="45"/>
  <c r="F35" i="45" s="1"/>
  <c r="S34" i="45"/>
  <c r="O34" i="45"/>
  <c r="J34" i="45"/>
  <c r="F34" i="45"/>
  <c r="S33" i="45"/>
  <c r="O33" i="45"/>
  <c r="J33" i="45"/>
  <c r="F33" i="45"/>
  <c r="F32" i="45" s="1"/>
  <c r="S32" i="45"/>
  <c r="S31" i="45"/>
  <c r="O31" i="45"/>
  <c r="J31" i="45"/>
  <c r="F31" i="45"/>
  <c r="S30" i="45"/>
  <c r="S29" i="45" s="1"/>
  <c r="O30" i="45"/>
  <c r="O29" i="45" s="1"/>
  <c r="J30" i="45"/>
  <c r="J29" i="45" s="1"/>
  <c r="F30" i="45"/>
  <c r="S28" i="45"/>
  <c r="O28" i="45"/>
  <c r="J28" i="45"/>
  <c r="F28" i="45"/>
  <c r="S27" i="45"/>
  <c r="O27" i="45"/>
  <c r="O26" i="45" s="1"/>
  <c r="J27" i="45"/>
  <c r="F27" i="45"/>
  <c r="F26" i="45" s="1"/>
  <c r="H15" i="45"/>
  <c r="M15" i="45" s="1"/>
  <c r="H14" i="45"/>
  <c r="M14" i="45" s="1"/>
  <c r="U12" i="45"/>
  <c r="Q12" i="45"/>
  <c r="L12" i="45"/>
  <c r="H12" i="45"/>
  <c r="U11" i="45"/>
  <c r="Q11" i="45"/>
  <c r="Q10" i="45" s="1"/>
  <c r="L11" i="45"/>
  <c r="L10" i="45" s="1"/>
  <c r="H11" i="45"/>
  <c r="U9" i="45"/>
  <c r="Q9" i="45"/>
  <c r="L9" i="45"/>
  <c r="H9" i="45"/>
  <c r="U8" i="45"/>
  <c r="Q8" i="45"/>
  <c r="L8" i="45"/>
  <c r="H8" i="45"/>
  <c r="J26" i="45" l="1"/>
  <c r="J35" i="45"/>
  <c r="S26" i="45"/>
  <c r="Q7" i="45"/>
  <c r="U7" i="45"/>
  <c r="L7" i="45"/>
  <c r="J32" i="45"/>
  <c r="M11" i="45"/>
  <c r="M13" i="45"/>
  <c r="M8" i="45"/>
  <c r="O32" i="45"/>
  <c r="U10" i="45"/>
  <c r="V15" i="45"/>
  <c r="V14" i="45"/>
  <c r="O35" i="45"/>
  <c r="T36" i="45"/>
  <c r="T37" i="45"/>
  <c r="T30" i="45"/>
  <c r="H13" i="45"/>
  <c r="K31" i="45"/>
  <c r="V9" i="45"/>
  <c r="V12" i="45"/>
  <c r="T28" i="45"/>
  <c r="T34" i="45"/>
  <c r="T27" i="45"/>
  <c r="T31" i="45"/>
  <c r="M9" i="45"/>
  <c r="M12" i="45"/>
  <c r="K33" i="45"/>
  <c r="K36" i="45"/>
  <c r="V8" i="45"/>
  <c r="V11" i="45"/>
  <c r="H7" i="45"/>
  <c r="H10" i="45"/>
  <c r="K28" i="45"/>
  <c r="F29" i="45"/>
  <c r="K30" i="45"/>
  <c r="K34" i="45"/>
  <c r="K37" i="45"/>
  <c r="T33" i="45"/>
  <c r="K27" i="45"/>
  <c r="M10" i="45" l="1"/>
  <c r="M7" i="45"/>
  <c r="V13" i="45"/>
  <c r="K29" i="45"/>
  <c r="T35" i="45"/>
  <c r="T32" i="45"/>
  <c r="V7" i="45"/>
  <c r="T29" i="45"/>
  <c r="K35" i="45"/>
  <c r="T26" i="45"/>
  <c r="V10" i="45"/>
  <c r="K32" i="45"/>
  <c r="K26" i="45"/>
  <c r="U18" i="44" l="1"/>
  <c r="Q18" i="44"/>
  <c r="L18" i="44"/>
  <c r="H18" i="44"/>
  <c r="U17" i="44"/>
  <c r="U16" i="44" s="1"/>
  <c r="Q17" i="44"/>
  <c r="Q16" i="44" s="1"/>
  <c r="L17" i="44"/>
  <c r="L16" i="44" s="1"/>
  <c r="H17" i="44"/>
  <c r="V17" i="44" s="1"/>
  <c r="U15" i="44"/>
  <c r="Q15" i="44"/>
  <c r="L15" i="44"/>
  <c r="H15" i="44"/>
  <c r="U14" i="44"/>
  <c r="Q14" i="44"/>
  <c r="Q13" i="44" s="1"/>
  <c r="L14" i="44"/>
  <c r="L13" i="44" s="1"/>
  <c r="H14" i="44"/>
  <c r="M14" i="44" s="1"/>
  <c r="U12" i="44"/>
  <c r="Q12" i="44"/>
  <c r="L12" i="44"/>
  <c r="H12" i="44"/>
  <c r="U11" i="44"/>
  <c r="U10" i="44" s="1"/>
  <c r="Q11" i="44"/>
  <c r="Q10" i="44" s="1"/>
  <c r="L11" i="44"/>
  <c r="L10" i="44" s="1"/>
  <c r="H11" i="44"/>
  <c r="U9" i="44"/>
  <c r="Q9" i="44"/>
  <c r="L9" i="44"/>
  <c r="H9" i="44"/>
  <c r="M9" i="44" s="1"/>
  <c r="U8" i="44"/>
  <c r="U7" i="44" s="1"/>
  <c r="Q8" i="44"/>
  <c r="Q7" i="44" s="1"/>
  <c r="L8" i="44"/>
  <c r="L7" i="44" s="1"/>
  <c r="H8" i="44"/>
  <c r="V8" i="44" s="1"/>
  <c r="S43" i="28"/>
  <c r="O43" i="28"/>
  <c r="J43" i="28"/>
  <c r="F43" i="28"/>
  <c r="S42" i="28"/>
  <c r="S41" i="28" s="1"/>
  <c r="O42" i="28"/>
  <c r="J42" i="28"/>
  <c r="J41" i="28" s="1"/>
  <c r="F42" i="28"/>
  <c r="K42" i="28" s="1"/>
  <c r="S40" i="28"/>
  <c r="O40" i="28"/>
  <c r="J40" i="28"/>
  <c r="F40" i="28"/>
  <c r="S39" i="28"/>
  <c r="S38" i="28" s="1"/>
  <c r="O39" i="28"/>
  <c r="O38" i="28" s="1"/>
  <c r="J39" i="28"/>
  <c r="J38" i="28" s="1"/>
  <c r="F39" i="28"/>
  <c r="F38" i="28" s="1"/>
  <c r="S37" i="28"/>
  <c r="O37" i="28"/>
  <c r="J37" i="28"/>
  <c r="F37" i="28"/>
  <c r="S36" i="28"/>
  <c r="S35" i="28" s="1"/>
  <c r="O36" i="28"/>
  <c r="O35" i="28" s="1"/>
  <c r="J36" i="28"/>
  <c r="J35" i="28" s="1"/>
  <c r="F36" i="28"/>
  <c r="S34" i="28"/>
  <c r="O34" i="28"/>
  <c r="J34" i="28"/>
  <c r="F34" i="28"/>
  <c r="K34" i="28" s="1"/>
  <c r="S33" i="28"/>
  <c r="O33" i="28"/>
  <c r="O32" i="28" s="1"/>
  <c r="J33" i="28"/>
  <c r="F33" i="28"/>
  <c r="F32" i="28" s="1"/>
  <c r="S32" i="28"/>
  <c r="Q9" i="39"/>
  <c r="M11" i="44" l="1"/>
  <c r="J32" i="28"/>
  <c r="O41" i="28"/>
  <c r="K36" i="28"/>
  <c r="V15" i="44"/>
  <c r="M12" i="44"/>
  <c r="H7" i="44"/>
  <c r="H16" i="44"/>
  <c r="V18" i="44"/>
  <c r="V16" i="44" s="1"/>
  <c r="M8" i="44"/>
  <c r="M7" i="44" s="1"/>
  <c r="V12" i="44"/>
  <c r="M15" i="44"/>
  <c r="M13" i="44" s="1"/>
  <c r="M17" i="44"/>
  <c r="U13" i="44"/>
  <c r="M18" i="44"/>
  <c r="V9" i="44"/>
  <c r="V7" i="44" s="1"/>
  <c r="V11" i="44"/>
  <c r="V14" i="44"/>
  <c r="H10" i="44"/>
  <c r="H13" i="44"/>
  <c r="K40" i="28"/>
  <c r="K37" i="28"/>
  <c r="K43" i="28"/>
  <c r="K41" i="28" s="1"/>
  <c r="T33" i="28"/>
  <c r="T37" i="28"/>
  <c r="T39" i="28"/>
  <c r="T43" i="28"/>
  <c r="K33" i="28"/>
  <c r="K32" i="28" s="1"/>
  <c r="K39" i="28"/>
  <c r="K38" i="28" s="1"/>
  <c r="T34" i="28"/>
  <c r="T36" i="28"/>
  <c r="T40" i="28"/>
  <c r="T42" i="28"/>
  <c r="F35" i="28"/>
  <c r="F41" i="28"/>
  <c r="M10" i="44" l="1"/>
  <c r="V13" i="44"/>
  <c r="K35" i="28"/>
  <c r="M16" i="44"/>
  <c r="V10" i="44"/>
  <c r="T35" i="28"/>
  <c r="T32" i="28"/>
  <c r="T38" i="28"/>
  <c r="T41" i="28"/>
  <c r="S55" i="43" l="1"/>
  <c r="O55" i="43"/>
  <c r="J55" i="43"/>
  <c r="F55" i="43"/>
  <c r="S54" i="43"/>
  <c r="O54" i="43"/>
  <c r="O53" i="43" s="1"/>
  <c r="J54" i="43"/>
  <c r="F54" i="43"/>
  <c r="S53" i="43"/>
  <c r="S52" i="43"/>
  <c r="O52" i="43"/>
  <c r="J52" i="43"/>
  <c r="K52" i="43" s="1"/>
  <c r="F52" i="43"/>
  <c r="S51" i="43"/>
  <c r="S50" i="43" s="1"/>
  <c r="O51" i="43"/>
  <c r="J51" i="43"/>
  <c r="F51" i="43"/>
  <c r="S49" i="43"/>
  <c r="O49" i="43"/>
  <c r="J49" i="43"/>
  <c r="F49" i="43"/>
  <c r="S48" i="43"/>
  <c r="S47" i="43" s="1"/>
  <c r="O48" i="43"/>
  <c r="O47" i="43" s="1"/>
  <c r="J48" i="43"/>
  <c r="J47" i="43" s="1"/>
  <c r="F48" i="43"/>
  <c r="S46" i="43"/>
  <c r="O46" i="43"/>
  <c r="J46" i="43"/>
  <c r="F46" i="43"/>
  <c r="S45" i="43"/>
  <c r="O45" i="43"/>
  <c r="O44" i="43" s="1"/>
  <c r="J45" i="43"/>
  <c r="J44" i="43" s="1"/>
  <c r="F45" i="43"/>
  <c r="S43" i="43"/>
  <c r="O43" i="43"/>
  <c r="J43" i="43"/>
  <c r="F43" i="43"/>
  <c r="S42" i="43"/>
  <c r="S41" i="43" s="1"/>
  <c r="O42" i="43"/>
  <c r="O41" i="43" s="1"/>
  <c r="J42" i="43"/>
  <c r="J41" i="43" s="1"/>
  <c r="F42" i="43"/>
  <c r="S40" i="43"/>
  <c r="O40" i="43"/>
  <c r="J40" i="43"/>
  <c r="F40" i="43"/>
  <c r="S39" i="43"/>
  <c r="S38" i="43" s="1"/>
  <c r="O39" i="43"/>
  <c r="O38" i="43" s="1"/>
  <c r="J39" i="43"/>
  <c r="F39" i="43"/>
  <c r="S37" i="43"/>
  <c r="O37" i="43"/>
  <c r="K37" i="43"/>
  <c r="S36" i="43"/>
  <c r="O36" i="43"/>
  <c r="J36" i="43"/>
  <c r="J35" i="43" s="1"/>
  <c r="F36" i="43"/>
  <c r="S34" i="43"/>
  <c r="O34" i="43"/>
  <c r="J34" i="43"/>
  <c r="F34" i="43"/>
  <c r="S33" i="43"/>
  <c r="O33" i="43"/>
  <c r="O32" i="43" s="1"/>
  <c r="J33" i="43"/>
  <c r="J32" i="43" s="1"/>
  <c r="F33" i="43"/>
  <c r="S32" i="43"/>
  <c r="S31" i="43"/>
  <c r="O31" i="43"/>
  <c r="J31" i="43"/>
  <c r="F31" i="43"/>
  <c r="S30" i="43"/>
  <c r="S29" i="43" s="1"/>
  <c r="O30" i="43"/>
  <c r="O29" i="43" s="1"/>
  <c r="J30" i="43"/>
  <c r="J29" i="43" s="1"/>
  <c r="F30" i="43"/>
  <c r="U21" i="43"/>
  <c r="Q21" i="43"/>
  <c r="L21" i="43"/>
  <c r="H21" i="43"/>
  <c r="U20" i="43"/>
  <c r="U19" i="43" s="1"/>
  <c r="Q20" i="43"/>
  <c r="Q19" i="43" s="1"/>
  <c r="L20" i="43"/>
  <c r="L19" i="43" s="1"/>
  <c r="H20" i="43"/>
  <c r="U18" i="43"/>
  <c r="Q18" i="43"/>
  <c r="L18" i="43"/>
  <c r="H18" i="43"/>
  <c r="U17" i="43"/>
  <c r="Q17" i="43"/>
  <c r="Q16" i="43" s="1"/>
  <c r="L17" i="43"/>
  <c r="L16" i="43" s="1"/>
  <c r="H17" i="43"/>
  <c r="U16" i="43"/>
  <c r="U15" i="43"/>
  <c r="Q15" i="43"/>
  <c r="L15" i="43"/>
  <c r="H15" i="43"/>
  <c r="U14" i="43"/>
  <c r="U13" i="43" s="1"/>
  <c r="Q14" i="43"/>
  <c r="Q13" i="43" s="1"/>
  <c r="L14" i="43"/>
  <c r="L13" i="43" s="1"/>
  <c r="H14" i="43"/>
  <c r="U12" i="43"/>
  <c r="Q12" i="43"/>
  <c r="L12" i="43"/>
  <c r="H12" i="43"/>
  <c r="U11" i="43"/>
  <c r="U10" i="43" s="1"/>
  <c r="Q11" i="43"/>
  <c r="Q10" i="43" s="1"/>
  <c r="L11" i="43"/>
  <c r="H11" i="43"/>
  <c r="H10" i="43" s="1"/>
  <c r="U9" i="43"/>
  <c r="Q9" i="43"/>
  <c r="L9" i="43"/>
  <c r="H9" i="43"/>
  <c r="U8" i="43"/>
  <c r="U7" i="43" s="1"/>
  <c r="Q8" i="43"/>
  <c r="Q7" i="43" s="1"/>
  <c r="L8" i="43"/>
  <c r="L7" i="43" s="1"/>
  <c r="H8" i="43"/>
  <c r="O50" i="43" l="1"/>
  <c r="J38" i="43"/>
  <c r="K40" i="43"/>
  <c r="J50" i="43"/>
  <c r="F53" i="43"/>
  <c r="K54" i="43"/>
  <c r="J53" i="43"/>
  <c r="M11" i="43"/>
  <c r="K42" i="43"/>
  <c r="O35" i="43"/>
  <c r="F41" i="43"/>
  <c r="M15" i="43"/>
  <c r="K33" i="43"/>
  <c r="M9" i="43"/>
  <c r="M21" i="43"/>
  <c r="T46" i="43"/>
  <c r="T48" i="43"/>
  <c r="L10" i="43"/>
  <c r="V17" i="43"/>
  <c r="T31" i="43"/>
  <c r="T37" i="43"/>
  <c r="V9" i="43"/>
  <c r="V11" i="43"/>
  <c r="M17" i="43"/>
  <c r="V21" i="43"/>
  <c r="K31" i="43"/>
  <c r="T40" i="43"/>
  <c r="S44" i="43"/>
  <c r="V15" i="43"/>
  <c r="T33" i="43"/>
  <c r="F47" i="43"/>
  <c r="H16" i="43"/>
  <c r="F32" i="43"/>
  <c r="T42" i="43"/>
  <c r="K46" i="43"/>
  <c r="K48" i="43"/>
  <c r="T52" i="43"/>
  <c r="T54" i="43"/>
  <c r="V12" i="43"/>
  <c r="M12" i="43"/>
  <c r="M10" i="43" s="1"/>
  <c r="T34" i="43"/>
  <c r="K34" i="43"/>
  <c r="V20" i="43"/>
  <c r="M20" i="43"/>
  <c r="H19" i="43"/>
  <c r="V14" i="43"/>
  <c r="M14" i="43"/>
  <c r="H13" i="43"/>
  <c r="T36" i="43"/>
  <c r="T35" i="43" s="1"/>
  <c r="K36" i="43"/>
  <c r="K35" i="43" s="1"/>
  <c r="F35" i="43"/>
  <c r="T45" i="43"/>
  <c r="K45" i="43"/>
  <c r="F44" i="43"/>
  <c r="T55" i="43"/>
  <c r="K55" i="43"/>
  <c r="V8" i="43"/>
  <c r="M8" i="43"/>
  <c r="H7" i="43"/>
  <c r="V18" i="43"/>
  <c r="M18" i="43"/>
  <c r="T30" i="43"/>
  <c r="K30" i="43"/>
  <c r="F29" i="43"/>
  <c r="T39" i="43"/>
  <c r="K39" i="43"/>
  <c r="F38" i="43"/>
  <c r="T49" i="43"/>
  <c r="K49" i="43"/>
  <c r="T43" i="43"/>
  <c r="K43" i="43"/>
  <c r="S35" i="43"/>
  <c r="T51" i="43"/>
  <c r="T50" i="43" s="1"/>
  <c r="K51" i="43"/>
  <c r="K50" i="43" s="1"/>
  <c r="F50" i="43"/>
  <c r="M13" i="43" l="1"/>
  <c r="V7" i="43"/>
  <c r="K38" i="43"/>
  <c r="K32" i="43"/>
  <c r="T47" i="43"/>
  <c r="K53" i="43"/>
  <c r="M19" i="43"/>
  <c r="T41" i="43"/>
  <c r="M7" i="43"/>
  <c r="V19" i="43"/>
  <c r="V10" i="43"/>
  <c r="K41" i="43"/>
  <c r="K29" i="43"/>
  <c r="T53" i="43"/>
  <c r="K47" i="43"/>
  <c r="M16" i="43"/>
  <c r="T44" i="43"/>
  <c r="V16" i="43"/>
  <c r="K44" i="43"/>
  <c r="T32" i="43"/>
  <c r="V13" i="43"/>
  <c r="T38" i="43"/>
  <c r="T29" i="43"/>
  <c r="U21" i="41"/>
  <c r="Q21" i="41"/>
  <c r="L21" i="41"/>
  <c r="H21" i="41"/>
  <c r="U20" i="41"/>
  <c r="U19" i="41" s="1"/>
  <c r="Q20" i="41"/>
  <c r="Q19" i="41" s="1"/>
  <c r="L20" i="41"/>
  <c r="L19" i="41" s="1"/>
  <c r="H20" i="41"/>
  <c r="U18" i="41"/>
  <c r="U16" i="41" s="1"/>
  <c r="Q18" i="41"/>
  <c r="L18" i="41"/>
  <c r="H18" i="41"/>
  <c r="U17" i="41"/>
  <c r="Q17" i="41"/>
  <c r="Q16" i="41" s="1"/>
  <c r="L17" i="41"/>
  <c r="H17" i="41"/>
  <c r="H16" i="41" s="1"/>
  <c r="U15" i="41"/>
  <c r="Q15" i="41"/>
  <c r="L15" i="41"/>
  <c r="H15" i="41"/>
  <c r="U14" i="41"/>
  <c r="Q14" i="41"/>
  <c r="Q13" i="41" s="1"/>
  <c r="L14" i="41"/>
  <c r="L13" i="41" s="1"/>
  <c r="H14" i="41"/>
  <c r="U12" i="41"/>
  <c r="Q12" i="41"/>
  <c r="L12" i="41"/>
  <c r="H12" i="41"/>
  <c r="U11" i="41"/>
  <c r="Q11" i="41"/>
  <c r="Q10" i="41" s="1"/>
  <c r="L11" i="41"/>
  <c r="L10" i="41" s="1"/>
  <c r="H11" i="41"/>
  <c r="U9" i="41"/>
  <c r="Q9" i="41"/>
  <c r="L9" i="41"/>
  <c r="H9" i="41"/>
  <c r="U8" i="41"/>
  <c r="U7" i="41" s="1"/>
  <c r="Q8" i="41"/>
  <c r="L8" i="41"/>
  <c r="L7" i="41" s="1"/>
  <c r="H8" i="41"/>
  <c r="V7" i="41"/>
  <c r="M21" i="41" l="1"/>
  <c r="V17" i="41"/>
  <c r="V16" i="41" s="1"/>
  <c r="M18" i="41"/>
  <c r="M12" i="41"/>
  <c r="M15" i="41"/>
  <c r="Q7" i="41"/>
  <c r="M14" i="41"/>
  <c r="H13" i="41"/>
  <c r="M9" i="41"/>
  <c r="U10" i="41"/>
  <c r="V14" i="41"/>
  <c r="V13" i="41" s="1"/>
  <c r="U13" i="41"/>
  <c r="V20" i="41"/>
  <c r="V21" i="41"/>
  <c r="V11" i="41"/>
  <c r="V10" i="41" s="1"/>
  <c r="M11" i="41"/>
  <c r="H10" i="41"/>
  <c r="M8" i="41"/>
  <c r="H7" i="41"/>
  <c r="M17" i="41"/>
  <c r="M16" i="41" s="1"/>
  <c r="L16" i="41"/>
  <c r="H19" i="41"/>
  <c r="M20" i="41"/>
  <c r="M10" i="41" l="1"/>
  <c r="V19" i="41"/>
  <c r="M19" i="41"/>
  <c r="M13" i="41"/>
  <c r="M7" i="41"/>
  <c r="U15" i="39"/>
  <c r="Q15" i="39"/>
  <c r="L15" i="39"/>
  <c r="H15" i="39"/>
  <c r="U14" i="39"/>
  <c r="U13" i="39" s="1"/>
  <c r="Q14" i="39"/>
  <c r="Q13" i="39" s="1"/>
  <c r="L14" i="39"/>
  <c r="H14" i="39"/>
  <c r="U12" i="39"/>
  <c r="Q12" i="39"/>
  <c r="L12" i="39"/>
  <c r="H12" i="39"/>
  <c r="U11" i="39"/>
  <c r="Q11" i="39"/>
  <c r="L11" i="39"/>
  <c r="H11" i="39"/>
  <c r="U9" i="39"/>
  <c r="L9" i="39"/>
  <c r="H9" i="39"/>
  <c r="U8" i="39"/>
  <c r="Q8" i="39"/>
  <c r="Q7" i="39" s="1"/>
  <c r="L8" i="39"/>
  <c r="H8" i="39"/>
  <c r="H7" i="39" s="1"/>
  <c r="Q10" i="39" l="1"/>
  <c r="L13" i="39"/>
  <c r="H13" i="39"/>
  <c r="U10" i="39"/>
  <c r="L10" i="39"/>
  <c r="M8" i="39"/>
  <c r="M15" i="39"/>
  <c r="L7" i="39"/>
  <c r="M12" i="39"/>
  <c r="V8" i="39"/>
  <c r="U7" i="39"/>
  <c r="V12" i="39"/>
  <c r="V15" i="39"/>
  <c r="V14" i="39"/>
  <c r="M14" i="39"/>
  <c r="V9" i="39"/>
  <c r="M9" i="39"/>
  <c r="V11" i="39"/>
  <c r="M11" i="39"/>
  <c r="H10" i="39"/>
  <c r="V13" i="39" l="1"/>
  <c r="M7" i="39"/>
  <c r="M13" i="39"/>
  <c r="M10" i="39"/>
  <c r="V7" i="39"/>
  <c r="V10" i="39"/>
  <c r="S49" i="36" l="1"/>
  <c r="O49" i="36"/>
  <c r="J49" i="36"/>
  <c r="F49" i="36"/>
  <c r="S48" i="36"/>
  <c r="S47" i="36" s="1"/>
  <c r="O48" i="36"/>
  <c r="O47" i="36" s="1"/>
  <c r="J48" i="36"/>
  <c r="F48" i="36"/>
  <c r="S46" i="36"/>
  <c r="O46" i="36"/>
  <c r="J46" i="36"/>
  <c r="F46" i="36"/>
  <c r="S45" i="36"/>
  <c r="O45" i="36"/>
  <c r="O44" i="36" s="1"/>
  <c r="J45" i="36"/>
  <c r="F45" i="36"/>
  <c r="F44" i="36" s="1"/>
  <c r="S44" i="36"/>
  <c r="S43" i="36"/>
  <c r="O43" i="36"/>
  <c r="J43" i="36"/>
  <c r="F43" i="36"/>
  <c r="S42" i="36"/>
  <c r="O42" i="36"/>
  <c r="J42" i="36"/>
  <c r="F42" i="36"/>
  <c r="S40" i="36"/>
  <c r="O40" i="36"/>
  <c r="J40" i="36"/>
  <c r="F40" i="36"/>
  <c r="S39" i="36"/>
  <c r="O39" i="36"/>
  <c r="O38" i="36" s="1"/>
  <c r="J39" i="36"/>
  <c r="J38" i="36" s="1"/>
  <c r="F39" i="36"/>
  <c r="F38" i="36" s="1"/>
  <c r="S38" i="36"/>
  <c r="U24" i="36"/>
  <c r="Q24" i="36"/>
  <c r="L24" i="36"/>
  <c r="H24" i="36"/>
  <c r="U23" i="36"/>
  <c r="Q23" i="36"/>
  <c r="Q22" i="36" s="1"/>
  <c r="L23" i="36"/>
  <c r="H23" i="36"/>
  <c r="U21" i="36"/>
  <c r="Q21" i="36"/>
  <c r="L21" i="36"/>
  <c r="H21" i="36"/>
  <c r="U20" i="36"/>
  <c r="U19" i="36" s="1"/>
  <c r="Q20" i="36"/>
  <c r="Q19" i="36" s="1"/>
  <c r="L20" i="36"/>
  <c r="L19" i="36" s="1"/>
  <c r="H20" i="36"/>
  <c r="U18" i="36"/>
  <c r="Q18" i="36"/>
  <c r="L18" i="36"/>
  <c r="H18" i="36"/>
  <c r="U17" i="36"/>
  <c r="Q17" i="36"/>
  <c r="Q16" i="36" s="1"/>
  <c r="L17" i="36"/>
  <c r="H17" i="36"/>
  <c r="U15" i="36"/>
  <c r="Q15" i="36"/>
  <c r="L15" i="36"/>
  <c r="H15" i="36"/>
  <c r="U14" i="36"/>
  <c r="Q14" i="36"/>
  <c r="Q13" i="36" s="1"/>
  <c r="L14" i="36"/>
  <c r="L13" i="36" s="1"/>
  <c r="H14" i="36"/>
  <c r="U12" i="36"/>
  <c r="Q12" i="36"/>
  <c r="L12" i="36"/>
  <c r="H12" i="36"/>
  <c r="U11" i="36"/>
  <c r="Q11" i="36"/>
  <c r="Q10" i="36" s="1"/>
  <c r="L11" i="36"/>
  <c r="H11" i="36"/>
  <c r="U10" i="36"/>
  <c r="U9" i="36"/>
  <c r="Q9" i="36"/>
  <c r="L9" i="36"/>
  <c r="H9" i="36"/>
  <c r="U8" i="36"/>
  <c r="U7" i="36" s="1"/>
  <c r="Q8" i="36"/>
  <c r="Q7" i="36" s="1"/>
  <c r="L8" i="36"/>
  <c r="H8" i="36"/>
  <c r="H7" i="36" s="1"/>
  <c r="U30" i="36"/>
  <c r="Q30" i="36"/>
  <c r="L30" i="36"/>
  <c r="H30" i="36"/>
  <c r="U29" i="36"/>
  <c r="Q29" i="36"/>
  <c r="L29" i="36"/>
  <c r="H29" i="36"/>
  <c r="H28" i="36" s="1"/>
  <c r="U27" i="36"/>
  <c r="Q27" i="36"/>
  <c r="L27" i="36"/>
  <c r="H27" i="36"/>
  <c r="U26" i="36"/>
  <c r="U25" i="36" s="1"/>
  <c r="Q26" i="36"/>
  <c r="L26" i="36"/>
  <c r="H26" i="36"/>
  <c r="K42" i="36" l="1"/>
  <c r="K48" i="36"/>
  <c r="J47" i="36"/>
  <c r="L16" i="36"/>
  <c r="M11" i="36"/>
  <c r="T45" i="36"/>
  <c r="K43" i="36"/>
  <c r="T49" i="36"/>
  <c r="M26" i="36"/>
  <c r="M30" i="36"/>
  <c r="M9" i="36"/>
  <c r="K40" i="36"/>
  <c r="K46" i="36"/>
  <c r="T39" i="36"/>
  <c r="T43" i="36"/>
  <c r="K39" i="36"/>
  <c r="K45" i="36"/>
  <c r="K49" i="36"/>
  <c r="K47" i="36" s="1"/>
  <c r="T40" i="36"/>
  <c r="T42" i="36"/>
  <c r="J44" i="36"/>
  <c r="T46" i="36"/>
  <c r="T48" i="36"/>
  <c r="F47" i="36"/>
  <c r="L22" i="36"/>
  <c r="V15" i="36"/>
  <c r="M18" i="36"/>
  <c r="M20" i="36"/>
  <c r="M24" i="36"/>
  <c r="Q25" i="36"/>
  <c r="U28" i="36"/>
  <c r="H10" i="36"/>
  <c r="M15" i="36"/>
  <c r="U16" i="36"/>
  <c r="V27" i="36"/>
  <c r="Q28" i="36"/>
  <c r="V29" i="36"/>
  <c r="V17" i="36"/>
  <c r="V18" i="36"/>
  <c r="V20" i="36"/>
  <c r="M27" i="36"/>
  <c r="V9" i="36"/>
  <c r="V11" i="36"/>
  <c r="M12" i="36"/>
  <c r="U13" i="36"/>
  <c r="H19" i="36"/>
  <c r="V21" i="36"/>
  <c r="U22" i="36"/>
  <c r="M14" i="36"/>
  <c r="M13" i="36" s="1"/>
  <c r="V23" i="36"/>
  <c r="V24" i="36"/>
  <c r="H16" i="36"/>
  <c r="M17" i="36"/>
  <c r="M21" i="36"/>
  <c r="H22" i="36"/>
  <c r="M23" i="36"/>
  <c r="V8" i="36"/>
  <c r="L10" i="36"/>
  <c r="V12" i="36"/>
  <c r="V14" i="36"/>
  <c r="M8" i="36"/>
  <c r="H13" i="36"/>
  <c r="L28" i="36"/>
  <c r="M29" i="36"/>
  <c r="L25" i="36"/>
  <c r="L7" i="36"/>
  <c r="V26" i="36"/>
  <c r="V30" i="36"/>
  <c r="H25" i="36"/>
  <c r="T44" i="36" l="1"/>
  <c r="M10" i="36"/>
  <c r="M7" i="36"/>
  <c r="T47" i="36"/>
  <c r="M28" i="36"/>
  <c r="M19" i="36"/>
  <c r="V7" i="36"/>
  <c r="M25" i="36"/>
  <c r="V28" i="36"/>
  <c r="M22" i="36"/>
  <c r="K44" i="36"/>
  <c r="K38" i="36"/>
  <c r="T38" i="36"/>
  <c r="V13" i="36"/>
  <c r="M16" i="36"/>
  <c r="V25" i="36"/>
  <c r="V10" i="36"/>
  <c r="V16" i="36"/>
  <c r="V19" i="36"/>
  <c r="V22" i="36"/>
  <c r="U30" i="35" l="1"/>
  <c r="Q30" i="35"/>
  <c r="L30" i="35"/>
  <c r="H30" i="35"/>
  <c r="U29" i="35"/>
  <c r="U28" i="35" s="1"/>
  <c r="Q29" i="35"/>
  <c r="Q28" i="35" s="1"/>
  <c r="L29" i="35"/>
  <c r="H29" i="35"/>
  <c r="U27" i="35"/>
  <c r="Q27" i="35"/>
  <c r="L27" i="35"/>
  <c r="H27" i="35"/>
  <c r="U26" i="35"/>
  <c r="Q26" i="35"/>
  <c r="L26" i="35"/>
  <c r="L25" i="35" s="1"/>
  <c r="H26" i="35"/>
  <c r="H25" i="35" s="1"/>
  <c r="U25" i="35"/>
  <c r="Q25" i="35"/>
  <c r="U24" i="35"/>
  <c r="Q24" i="35"/>
  <c r="L24" i="35"/>
  <c r="H24" i="35"/>
  <c r="U23" i="35"/>
  <c r="U22" i="35" s="1"/>
  <c r="Q23" i="35"/>
  <c r="L23" i="35"/>
  <c r="L22" i="35" s="1"/>
  <c r="H23" i="35"/>
  <c r="U21" i="35"/>
  <c r="Q21" i="35"/>
  <c r="L21" i="35"/>
  <c r="H21" i="35"/>
  <c r="U20" i="35"/>
  <c r="U19" i="35" s="1"/>
  <c r="Q20" i="35"/>
  <c r="L20" i="35"/>
  <c r="L19" i="35" s="1"/>
  <c r="H20" i="35"/>
  <c r="H19" i="35" s="1"/>
  <c r="U18" i="35"/>
  <c r="Q18" i="35"/>
  <c r="L18" i="35"/>
  <c r="H18" i="35"/>
  <c r="U17" i="35"/>
  <c r="U16" i="35" s="1"/>
  <c r="Q17" i="35"/>
  <c r="Q16" i="35" s="1"/>
  <c r="L17" i="35"/>
  <c r="L16" i="35" s="1"/>
  <c r="H17" i="35"/>
  <c r="U15" i="35"/>
  <c r="Q15" i="35"/>
  <c r="L15" i="35"/>
  <c r="H15" i="35"/>
  <c r="U14" i="35"/>
  <c r="Q14" i="35"/>
  <c r="Q13" i="35" s="1"/>
  <c r="L14" i="35"/>
  <c r="H14" i="35"/>
  <c r="U12" i="35"/>
  <c r="Q12" i="35"/>
  <c r="L12" i="35"/>
  <c r="H12" i="35"/>
  <c r="U11" i="35"/>
  <c r="U10" i="35" s="1"/>
  <c r="Q11" i="35"/>
  <c r="Q10" i="35" s="1"/>
  <c r="L11" i="35"/>
  <c r="L10" i="35" s="1"/>
  <c r="H11" i="35"/>
  <c r="U9" i="35"/>
  <c r="Q9" i="35"/>
  <c r="L9" i="35"/>
  <c r="H9" i="35"/>
  <c r="U8" i="35"/>
  <c r="Q8" i="35"/>
  <c r="L8" i="35"/>
  <c r="L7" i="35" s="1"/>
  <c r="H8" i="35"/>
  <c r="Q19" i="35" l="1"/>
  <c r="L28" i="35"/>
  <c r="V29" i="35"/>
  <c r="Q22" i="35"/>
  <c r="V11" i="35"/>
  <c r="V23" i="35"/>
  <c r="V17" i="35"/>
  <c r="M8" i="35"/>
  <c r="U13" i="35"/>
  <c r="H13" i="35"/>
  <c r="L13" i="35"/>
  <c r="Q7" i="35"/>
  <c r="M12" i="35"/>
  <c r="M18" i="35"/>
  <c r="M24" i="35"/>
  <c r="M30" i="35"/>
  <c r="U7" i="35"/>
  <c r="V9" i="35"/>
  <c r="V15" i="35"/>
  <c r="V21" i="35"/>
  <c r="V27" i="35"/>
  <c r="V12" i="35"/>
  <c r="V14" i="35"/>
  <c r="V18" i="35"/>
  <c r="V24" i="35"/>
  <c r="V30" i="35"/>
  <c r="M14" i="35"/>
  <c r="M20" i="35"/>
  <c r="M26" i="35"/>
  <c r="H7" i="35"/>
  <c r="M9" i="35"/>
  <c r="H10" i="35"/>
  <c r="M11" i="35"/>
  <c r="M10" i="35" s="1"/>
  <c r="M15" i="35"/>
  <c r="H16" i="35"/>
  <c r="M17" i="35"/>
  <c r="M21" i="35"/>
  <c r="H22" i="35"/>
  <c r="M23" i="35"/>
  <c r="M22" i="35" s="1"/>
  <c r="M27" i="35"/>
  <c r="H28" i="35"/>
  <c r="M29" i="35"/>
  <c r="V8" i="35"/>
  <c r="V20" i="35"/>
  <c r="V26" i="35"/>
  <c r="V25" i="35" s="1"/>
  <c r="V10" i="35" l="1"/>
  <c r="V28" i="35"/>
  <c r="V7" i="35"/>
  <c r="V16" i="35"/>
  <c r="M7" i="35"/>
  <c r="V22" i="35"/>
  <c r="V19" i="35"/>
  <c r="V13" i="35"/>
  <c r="M28" i="35"/>
  <c r="M19" i="35"/>
  <c r="M16" i="35"/>
  <c r="M13" i="35"/>
  <c r="M25" i="35"/>
  <c r="U30" i="34" l="1"/>
  <c r="Q30" i="34"/>
  <c r="L30" i="34"/>
  <c r="H30" i="34"/>
  <c r="U29" i="34"/>
  <c r="Q29" i="34"/>
  <c r="Q28" i="34" s="1"/>
  <c r="L29" i="34"/>
  <c r="H29" i="34"/>
  <c r="L28" i="34" l="1"/>
  <c r="U28" i="34"/>
  <c r="V29" i="34"/>
  <c r="M30" i="34"/>
  <c r="V30" i="34"/>
  <c r="H28" i="34"/>
  <c r="M29" i="34"/>
  <c r="M28" i="34" l="1"/>
  <c r="V28" i="34"/>
  <c r="U18" i="24" l="1"/>
  <c r="Q18" i="24"/>
  <c r="L18" i="24"/>
  <c r="H18" i="24"/>
  <c r="U15" i="24"/>
  <c r="Q15" i="24"/>
  <c r="L15" i="24"/>
  <c r="H15" i="24"/>
  <c r="M15" i="24" l="1"/>
  <c r="M18" i="24"/>
  <c r="V18" i="24"/>
  <c r="V15" i="24"/>
  <c r="S40" i="32"/>
  <c r="O40" i="32"/>
  <c r="J40" i="32"/>
  <c r="F40" i="32"/>
  <c r="K40" i="32" s="1"/>
  <c r="S39" i="32"/>
  <c r="O39" i="32"/>
  <c r="O38" i="32" s="1"/>
  <c r="J39" i="32"/>
  <c r="F39" i="32"/>
  <c r="S38" i="32"/>
  <c r="S37" i="32"/>
  <c r="O37" i="32"/>
  <c r="J37" i="32"/>
  <c r="F37" i="32"/>
  <c r="S36" i="32"/>
  <c r="S35" i="32" s="1"/>
  <c r="O36" i="32"/>
  <c r="O35" i="32" s="1"/>
  <c r="J36" i="32"/>
  <c r="J35" i="32" s="1"/>
  <c r="F36" i="32"/>
  <c r="S34" i="32"/>
  <c r="O34" i="32"/>
  <c r="J34" i="32"/>
  <c r="F34" i="32"/>
  <c r="S33" i="32"/>
  <c r="O33" i="32"/>
  <c r="O32" i="32" s="1"/>
  <c r="J33" i="32"/>
  <c r="J32" i="32" s="1"/>
  <c r="F33" i="32"/>
  <c r="F32" i="32" s="1"/>
  <c r="S32" i="32"/>
  <c r="S31" i="32"/>
  <c r="O31" i="32"/>
  <c r="J31" i="32"/>
  <c r="F31" i="32"/>
  <c r="S30" i="32"/>
  <c r="S29" i="32" s="1"/>
  <c r="O30" i="32"/>
  <c r="O29" i="32" s="1"/>
  <c r="J30" i="32"/>
  <c r="J29" i="32" s="1"/>
  <c r="F30" i="32"/>
  <c r="U21" i="32"/>
  <c r="Q21" i="32"/>
  <c r="L21" i="32"/>
  <c r="H21" i="32"/>
  <c r="U20" i="32"/>
  <c r="U19" i="32" s="1"/>
  <c r="Q20" i="32"/>
  <c r="Q19" i="32" s="1"/>
  <c r="L20" i="32"/>
  <c r="L19" i="32" s="1"/>
  <c r="H20" i="32"/>
  <c r="U18" i="32"/>
  <c r="Q18" i="32"/>
  <c r="L18" i="32"/>
  <c r="H18" i="32"/>
  <c r="U17" i="32"/>
  <c r="U16" i="32" s="1"/>
  <c r="Q17" i="32"/>
  <c r="Q16" i="32" s="1"/>
  <c r="L17" i="32"/>
  <c r="H17" i="32"/>
  <c r="U15" i="32"/>
  <c r="Q15" i="32"/>
  <c r="L15" i="32"/>
  <c r="H15" i="32"/>
  <c r="U14" i="32"/>
  <c r="U13" i="32" s="1"/>
  <c r="Q14" i="32"/>
  <c r="Q13" i="32" s="1"/>
  <c r="L14" i="32"/>
  <c r="L13" i="32" s="1"/>
  <c r="H14" i="32"/>
  <c r="L16" i="32" l="1"/>
  <c r="K37" i="32"/>
  <c r="M15" i="32"/>
  <c r="M21" i="32"/>
  <c r="K39" i="32"/>
  <c r="K38" i="32" s="1"/>
  <c r="F38" i="32"/>
  <c r="M17" i="32"/>
  <c r="V18" i="32"/>
  <c r="K30" i="32"/>
  <c r="T31" i="32"/>
  <c r="T33" i="32"/>
  <c r="J38" i="32"/>
  <c r="T34" i="32"/>
  <c r="V14" i="32"/>
  <c r="V15" i="32"/>
  <c r="M18" i="32"/>
  <c r="V20" i="32"/>
  <c r="V21" i="32"/>
  <c r="K31" i="32"/>
  <c r="K33" i="32"/>
  <c r="T36" i="32"/>
  <c r="T37" i="32"/>
  <c r="T39" i="32"/>
  <c r="V17" i="32"/>
  <c r="T30" i="32"/>
  <c r="T40" i="32"/>
  <c r="H13" i="32"/>
  <c r="M14" i="32"/>
  <c r="H16" i="32"/>
  <c r="H19" i="32"/>
  <c r="M20" i="32"/>
  <c r="F29" i="32"/>
  <c r="K34" i="32"/>
  <c r="F35" i="32"/>
  <c r="K36" i="32"/>
  <c r="K35" i="32" l="1"/>
  <c r="T29" i="32"/>
  <c r="M19" i="32"/>
  <c r="K29" i="32"/>
  <c r="M13" i="32"/>
  <c r="T38" i="32"/>
  <c r="K32" i="32"/>
  <c r="T32" i="32"/>
  <c r="T35" i="32"/>
  <c r="V19" i="32"/>
  <c r="M16" i="32"/>
  <c r="V13" i="32"/>
  <c r="V16" i="32"/>
  <c r="U36" i="31"/>
  <c r="Q36" i="31"/>
  <c r="L36" i="31"/>
  <c r="M36" i="31" s="1"/>
  <c r="U35" i="31"/>
  <c r="Q35" i="31"/>
  <c r="L35" i="31"/>
  <c r="L34" i="31" s="1"/>
  <c r="U33" i="31"/>
  <c r="Q33" i="31"/>
  <c r="L33" i="31"/>
  <c r="U32" i="31"/>
  <c r="U31" i="31" s="1"/>
  <c r="Q32" i="31"/>
  <c r="L32" i="31"/>
  <c r="U30" i="31"/>
  <c r="Q30" i="31"/>
  <c r="L30" i="31"/>
  <c r="M30" i="31" s="1"/>
  <c r="U29" i="31"/>
  <c r="Q29" i="31"/>
  <c r="L29" i="31"/>
  <c r="L28" i="31" s="1"/>
  <c r="U27" i="31"/>
  <c r="Q27" i="31"/>
  <c r="L27" i="31"/>
  <c r="U26" i="31"/>
  <c r="Q26" i="31"/>
  <c r="L26" i="31"/>
  <c r="U24" i="31"/>
  <c r="Q24" i="31"/>
  <c r="L24" i="31"/>
  <c r="U23" i="31"/>
  <c r="Q23" i="31"/>
  <c r="L23" i="31"/>
  <c r="U21" i="31"/>
  <c r="Q21" i="31"/>
  <c r="L21" i="31"/>
  <c r="U20" i="31"/>
  <c r="Q20" i="31"/>
  <c r="L20" i="31"/>
  <c r="U18" i="31"/>
  <c r="Q18" i="31"/>
  <c r="L18" i="31"/>
  <c r="U17" i="31"/>
  <c r="Q17" i="31"/>
  <c r="L17" i="31"/>
  <c r="U15" i="31"/>
  <c r="Q15" i="31"/>
  <c r="L15" i="31"/>
  <c r="U14" i="31"/>
  <c r="Q14" i="31"/>
  <c r="L14" i="31"/>
  <c r="U12" i="31"/>
  <c r="Q12" i="31"/>
  <c r="L12" i="31"/>
  <c r="U11" i="31"/>
  <c r="Q11" i="31"/>
  <c r="L11" i="31"/>
  <c r="U9" i="31"/>
  <c r="Q9" i="31"/>
  <c r="L9" i="31"/>
  <c r="U8" i="31"/>
  <c r="Q8" i="31"/>
  <c r="L8" i="31"/>
  <c r="Q10" i="31" l="1"/>
  <c r="Q22" i="31"/>
  <c r="Q34" i="31"/>
  <c r="V35" i="31"/>
  <c r="L7" i="31"/>
  <c r="L13" i="31"/>
  <c r="L19" i="31"/>
  <c r="Q7" i="31"/>
  <c r="Q13" i="31"/>
  <c r="Q19" i="31"/>
  <c r="Q25" i="31"/>
  <c r="L31" i="31"/>
  <c r="U7" i="31"/>
  <c r="U13" i="31"/>
  <c r="U19" i="31"/>
  <c r="U25" i="31"/>
  <c r="Q31" i="31"/>
  <c r="L10" i="31"/>
  <c r="L25" i="31"/>
  <c r="L16" i="31"/>
  <c r="M18" i="31"/>
  <c r="L22" i="31"/>
  <c r="M8" i="31"/>
  <c r="M11" i="31"/>
  <c r="V12" i="31"/>
  <c r="M20" i="31"/>
  <c r="M23" i="31"/>
  <c r="M24" i="31"/>
  <c r="M29" i="31"/>
  <c r="M28" i="31" s="1"/>
  <c r="M32" i="31"/>
  <c r="H7" i="31"/>
  <c r="Q16" i="31"/>
  <c r="Q28" i="31"/>
  <c r="M12" i="31"/>
  <c r="M14" i="31"/>
  <c r="V17" i="31"/>
  <c r="M26" i="31"/>
  <c r="V8" i="31"/>
  <c r="V9" i="31"/>
  <c r="U10" i="31"/>
  <c r="V18" i="31"/>
  <c r="V20" i="31"/>
  <c r="V21" i="31"/>
  <c r="U22" i="31"/>
  <c r="V30" i="31"/>
  <c r="V32" i="31"/>
  <c r="M33" i="31"/>
  <c r="U34" i="31"/>
  <c r="V14" i="31"/>
  <c r="M15" i="31"/>
  <c r="U16" i="31"/>
  <c r="V24" i="31"/>
  <c r="V26" i="31"/>
  <c r="V27" i="31"/>
  <c r="U28" i="31"/>
  <c r="V36" i="31"/>
  <c r="V34" i="31" s="1"/>
  <c r="V11" i="31"/>
  <c r="V15" i="31"/>
  <c r="V23" i="31"/>
  <c r="V29" i="31"/>
  <c r="V33" i="31"/>
  <c r="M9" i="31"/>
  <c r="M17" i="31"/>
  <c r="M21" i="31"/>
  <c r="M27" i="31"/>
  <c r="M25" i="31" s="1"/>
  <c r="M35" i="31"/>
  <c r="M34" i="31" s="1"/>
  <c r="M16" i="31" l="1"/>
  <c r="M31" i="31"/>
  <c r="M19" i="31"/>
  <c r="M22" i="31"/>
  <c r="M10" i="31"/>
  <c r="M7" i="31"/>
  <c r="V10" i="31"/>
  <c r="V16" i="31"/>
  <c r="V28" i="31"/>
  <c r="V22" i="31"/>
  <c r="V13" i="31"/>
  <c r="M13" i="31"/>
  <c r="V31" i="31"/>
  <c r="V25" i="31"/>
  <c r="V19" i="31"/>
  <c r="V7" i="31"/>
  <c r="U27" i="24"/>
  <c r="Q27" i="24"/>
  <c r="L27" i="24"/>
  <c r="H27" i="24"/>
  <c r="U26" i="24"/>
  <c r="Q26" i="24"/>
  <c r="Q25" i="24" s="1"/>
  <c r="L26" i="24"/>
  <c r="H26" i="24"/>
  <c r="U24" i="24"/>
  <c r="Q24" i="24"/>
  <c r="L24" i="24"/>
  <c r="H24" i="24"/>
  <c r="U23" i="24"/>
  <c r="Q23" i="24"/>
  <c r="L23" i="24"/>
  <c r="H23" i="24"/>
  <c r="U21" i="24"/>
  <c r="Q21" i="24"/>
  <c r="L21" i="24"/>
  <c r="H21" i="24"/>
  <c r="U20" i="24"/>
  <c r="Q20" i="24"/>
  <c r="L20" i="24"/>
  <c r="H20" i="24"/>
  <c r="U17" i="24"/>
  <c r="U16" i="24" s="1"/>
  <c r="Q17" i="24"/>
  <c r="Q16" i="24" s="1"/>
  <c r="L17" i="24"/>
  <c r="H17" i="24"/>
  <c r="H16" i="24" s="1"/>
  <c r="U9" i="24"/>
  <c r="Q9" i="24"/>
  <c r="L9" i="24"/>
  <c r="H9" i="24"/>
  <c r="U22" i="24" l="1"/>
  <c r="M23" i="24"/>
  <c r="V17" i="24"/>
  <c r="V16" i="24" s="1"/>
  <c r="L22" i="24"/>
  <c r="V27" i="24"/>
  <c r="Q19" i="24"/>
  <c r="Q22" i="24"/>
  <c r="U19" i="24"/>
  <c r="M21" i="24"/>
  <c r="L19" i="24"/>
  <c r="L25" i="24"/>
  <c r="L16" i="24"/>
  <c r="M17" i="24"/>
  <c r="M16" i="24" s="1"/>
  <c r="V20" i="24"/>
  <c r="M27" i="24"/>
  <c r="V21" i="24"/>
  <c r="H22" i="24"/>
  <c r="V23" i="24"/>
  <c r="V24" i="24"/>
  <c r="U25" i="24"/>
  <c r="V26" i="24"/>
  <c r="V25" i="24" s="1"/>
  <c r="H19" i="24"/>
  <c r="M20" i="24"/>
  <c r="M24" i="24"/>
  <c r="H25" i="24"/>
  <c r="M26" i="24"/>
  <c r="V9" i="24"/>
  <c r="M9" i="24"/>
  <c r="M22" i="24" l="1"/>
  <c r="M25" i="24"/>
  <c r="M19" i="24"/>
  <c r="V19" i="24"/>
  <c r="V22" i="24"/>
  <c r="U27" i="29" l="1"/>
  <c r="Q27" i="29"/>
  <c r="U26" i="29"/>
  <c r="Q26" i="29"/>
  <c r="L27" i="29"/>
  <c r="H27" i="29"/>
  <c r="L26" i="29"/>
  <c r="H26" i="29"/>
  <c r="U24" i="29"/>
  <c r="Q24" i="29"/>
  <c r="U23" i="29"/>
  <c r="Q23" i="29"/>
  <c r="L24" i="29"/>
  <c r="H24" i="29"/>
  <c r="L23" i="29"/>
  <c r="H23" i="29"/>
  <c r="U21" i="29"/>
  <c r="Q21" i="29"/>
  <c r="U20" i="29"/>
  <c r="Q20" i="29"/>
  <c r="L21" i="29"/>
  <c r="H21" i="29"/>
  <c r="L20" i="29"/>
  <c r="H20" i="29"/>
  <c r="U18" i="29"/>
  <c r="Q18" i="29"/>
  <c r="U17" i="29"/>
  <c r="U16" i="29" s="1"/>
  <c r="Q17" i="29"/>
  <c r="L18" i="29"/>
  <c r="H18" i="29"/>
  <c r="L17" i="29"/>
  <c r="H17" i="29"/>
  <c r="U15" i="29"/>
  <c r="Q15" i="29"/>
  <c r="L16" i="29"/>
  <c r="U14" i="29"/>
  <c r="Q14" i="29"/>
  <c r="L15" i="29"/>
  <c r="H15" i="29"/>
  <c r="L14" i="29"/>
  <c r="H14" i="29"/>
  <c r="U12" i="29"/>
  <c r="Q12" i="29"/>
  <c r="U11" i="29"/>
  <c r="Q11" i="29"/>
  <c r="L12" i="29"/>
  <c r="H12" i="29"/>
  <c r="L11" i="29"/>
  <c r="H11" i="29"/>
  <c r="U9" i="29"/>
  <c r="Q9" i="29"/>
  <c r="U8" i="29"/>
  <c r="Q8" i="29"/>
  <c r="L9" i="29"/>
  <c r="H9" i="29"/>
  <c r="L8" i="29"/>
  <c r="H8" i="29"/>
  <c r="V18" i="29" l="1"/>
  <c r="M21" i="29"/>
  <c r="V20" i="29"/>
  <c r="L10" i="29"/>
  <c r="U10" i="29"/>
  <c r="Q16" i="29"/>
  <c r="Q19" i="29"/>
  <c r="Q22" i="29"/>
  <c r="M15" i="29"/>
  <c r="L19" i="29"/>
  <c r="M11" i="29"/>
  <c r="V14" i="29"/>
  <c r="V21" i="29"/>
  <c r="L22" i="29"/>
  <c r="L7" i="29"/>
  <c r="Q10" i="29"/>
  <c r="M9" i="29"/>
  <c r="M17" i="29"/>
  <c r="M27" i="29"/>
  <c r="Q7" i="29"/>
  <c r="V9" i="29"/>
  <c r="M23" i="29"/>
  <c r="V26" i="29"/>
  <c r="U22" i="29"/>
  <c r="V8" i="29"/>
  <c r="V7" i="29" s="1"/>
  <c r="V17" i="29"/>
  <c r="V16" i="29" s="1"/>
  <c r="U7" i="29"/>
  <c r="M18" i="29"/>
  <c r="H19" i="29"/>
  <c r="U19" i="29"/>
  <c r="Q13" i="29"/>
  <c r="V24" i="29"/>
  <c r="V23" i="29"/>
  <c r="Q25" i="29"/>
  <c r="V12" i="29"/>
  <c r="V11" i="29"/>
  <c r="H7" i="29"/>
  <c r="M12" i="29"/>
  <c r="H13" i="29"/>
  <c r="M14" i="29"/>
  <c r="U13" i="29"/>
  <c r="V15" i="29"/>
  <c r="M24" i="29"/>
  <c r="H25" i="29"/>
  <c r="M26" i="29"/>
  <c r="U25" i="29"/>
  <c r="M8" i="29"/>
  <c r="M20" i="29"/>
  <c r="M19" i="29" s="1"/>
  <c r="V27" i="29"/>
  <c r="L13" i="29"/>
  <c r="L25" i="29"/>
  <c r="H10" i="29"/>
  <c r="H16" i="29"/>
  <c r="H22" i="29"/>
  <c r="V19" i="29" l="1"/>
  <c r="M22" i="29"/>
  <c r="M10" i="29"/>
  <c r="M7" i="29"/>
  <c r="V13" i="29"/>
  <c r="M13" i="29"/>
  <c r="V10" i="29"/>
  <c r="M16" i="29"/>
  <c r="M25" i="29"/>
  <c r="V25" i="29"/>
  <c r="V22" i="29"/>
  <c r="S46" i="28"/>
  <c r="O46" i="28"/>
  <c r="J46" i="28"/>
  <c r="F46" i="28"/>
  <c r="S45" i="28"/>
  <c r="S44" i="28" s="1"/>
  <c r="O45" i="28"/>
  <c r="O44" i="28" s="1"/>
  <c r="J45" i="28"/>
  <c r="J44" i="28" s="1"/>
  <c r="F45" i="28"/>
  <c r="U24" i="28"/>
  <c r="Q24" i="28"/>
  <c r="L24" i="28"/>
  <c r="H24" i="28"/>
  <c r="U23" i="28"/>
  <c r="U22" i="28" s="1"/>
  <c r="Q23" i="28"/>
  <c r="Q22" i="28" s="1"/>
  <c r="L23" i="28"/>
  <c r="H23" i="28"/>
  <c r="U21" i="28"/>
  <c r="Q21" i="28"/>
  <c r="L21" i="28"/>
  <c r="H21" i="28"/>
  <c r="U20" i="28"/>
  <c r="U19" i="28" s="1"/>
  <c r="Q20" i="28"/>
  <c r="L20" i="28"/>
  <c r="L19" i="28" s="1"/>
  <c r="H20" i="28"/>
  <c r="U18" i="28"/>
  <c r="Q18" i="28"/>
  <c r="L18" i="28"/>
  <c r="H18" i="28"/>
  <c r="U17" i="28"/>
  <c r="Q17" i="28"/>
  <c r="Q16" i="28" s="1"/>
  <c r="L17" i="28"/>
  <c r="H17" i="28"/>
  <c r="H16" i="28" s="1"/>
  <c r="U16" i="28"/>
  <c r="U15" i="28"/>
  <c r="Q15" i="28"/>
  <c r="L15" i="28"/>
  <c r="H15" i="28"/>
  <c r="U14" i="28"/>
  <c r="U13" i="28" s="1"/>
  <c r="Q14" i="28"/>
  <c r="Q13" i="28" s="1"/>
  <c r="L14" i="28"/>
  <c r="L13" i="28" s="1"/>
  <c r="H14" i="28"/>
  <c r="U12" i="28"/>
  <c r="Q12" i="28"/>
  <c r="L12" i="28"/>
  <c r="H12" i="28"/>
  <c r="U11" i="28"/>
  <c r="U10" i="28" s="1"/>
  <c r="Q11" i="28"/>
  <c r="L11" i="28"/>
  <c r="L10" i="28" s="1"/>
  <c r="H11" i="28"/>
  <c r="U9" i="28"/>
  <c r="Q9" i="28"/>
  <c r="L9" i="28"/>
  <c r="H9" i="28"/>
  <c r="U8" i="28"/>
  <c r="U7" i="28" s="1"/>
  <c r="Q8" i="28"/>
  <c r="Q7" i="28" s="1"/>
  <c r="L8" i="28"/>
  <c r="H8" i="28"/>
  <c r="H7" i="28" s="1"/>
  <c r="V8" i="28" l="1"/>
  <c r="M11" i="28"/>
  <c r="M12" i="28"/>
  <c r="V17" i="28"/>
  <c r="M20" i="28"/>
  <c r="M21" i="28"/>
  <c r="M9" i="28"/>
  <c r="M18" i="28"/>
  <c r="T46" i="28"/>
  <c r="V15" i="28"/>
  <c r="M23" i="28"/>
  <c r="M24" i="28"/>
  <c r="M17" i="28"/>
  <c r="V12" i="28"/>
  <c r="V21" i="28"/>
  <c r="H22" i="28"/>
  <c r="V23" i="28"/>
  <c r="M8" i="28"/>
  <c r="M15" i="28"/>
  <c r="K46" i="28"/>
  <c r="Q10" i="28"/>
  <c r="M14" i="28"/>
  <c r="Q19" i="28"/>
  <c r="K45" i="28"/>
  <c r="L7" i="28"/>
  <c r="V9" i="28"/>
  <c r="V11" i="28"/>
  <c r="V14" i="28"/>
  <c r="L16" i="28"/>
  <c r="V18" i="28"/>
  <c r="V20" i="28"/>
  <c r="L22" i="28"/>
  <c r="V24" i="28"/>
  <c r="T45" i="28"/>
  <c r="H10" i="28"/>
  <c r="H13" i="28"/>
  <c r="H19" i="28"/>
  <c r="F44" i="28"/>
  <c r="M7" i="28" l="1"/>
  <c r="M13" i="28"/>
  <c r="M19" i="28"/>
  <c r="M16" i="28"/>
  <c r="T44" i="28"/>
  <c r="V7" i="28"/>
  <c r="M10" i="28"/>
  <c r="V16" i="28"/>
  <c r="V13" i="28"/>
  <c r="M22" i="28"/>
  <c r="V19" i="28"/>
  <c r="V10" i="28"/>
  <c r="K44" i="28"/>
  <c r="V22" i="28"/>
  <c r="H11" i="27"/>
  <c r="L11" i="27"/>
  <c r="Q11" i="27"/>
  <c r="U11" i="27"/>
  <c r="H12" i="27"/>
  <c r="L12" i="27"/>
  <c r="Q12" i="27"/>
  <c r="Q10" i="27" s="1"/>
  <c r="U12" i="27"/>
  <c r="H20" i="27"/>
  <c r="L20" i="27"/>
  <c r="Q20" i="27"/>
  <c r="U20" i="27"/>
  <c r="H21" i="27"/>
  <c r="L21" i="27"/>
  <c r="Q21" i="27"/>
  <c r="U21" i="27"/>
  <c r="H14" i="27"/>
  <c r="L14" i="27"/>
  <c r="Q14" i="27"/>
  <c r="U14" i="27"/>
  <c r="H15" i="27"/>
  <c r="L15" i="27"/>
  <c r="Q15" i="27"/>
  <c r="U15" i="27"/>
  <c r="H17" i="27"/>
  <c r="L17" i="27"/>
  <c r="Q17" i="27"/>
  <c r="U17" i="27"/>
  <c r="H18" i="27"/>
  <c r="L18" i="27"/>
  <c r="Q18" i="27"/>
  <c r="Q16" i="27" s="1"/>
  <c r="U18" i="27"/>
  <c r="F36" i="27"/>
  <c r="J36" i="27"/>
  <c r="O36" i="27"/>
  <c r="S36" i="27"/>
  <c r="F37" i="27"/>
  <c r="J37" i="27"/>
  <c r="O37" i="27"/>
  <c r="S37" i="27"/>
  <c r="S35" i="27" s="1"/>
  <c r="F39" i="27"/>
  <c r="J39" i="27"/>
  <c r="O39" i="27"/>
  <c r="S39" i="27"/>
  <c r="F40" i="27"/>
  <c r="J40" i="27"/>
  <c r="O40" i="27"/>
  <c r="O38" i="27" s="1"/>
  <c r="S40" i="27"/>
  <c r="F42" i="27"/>
  <c r="J42" i="27"/>
  <c r="O42" i="27"/>
  <c r="S42" i="27"/>
  <c r="F43" i="27"/>
  <c r="J43" i="27"/>
  <c r="O43" i="27"/>
  <c r="S43" i="27"/>
  <c r="F45" i="27"/>
  <c r="J45" i="27"/>
  <c r="O45" i="27"/>
  <c r="S45" i="27"/>
  <c r="F46" i="27"/>
  <c r="J46" i="27"/>
  <c r="O46" i="27"/>
  <c r="S46" i="27"/>
  <c r="F48" i="27"/>
  <c r="J48" i="27"/>
  <c r="O48" i="27"/>
  <c r="S48" i="27"/>
  <c r="F49" i="27"/>
  <c r="J49" i="27"/>
  <c r="J47" i="27" s="1"/>
  <c r="O49" i="27"/>
  <c r="S49" i="27"/>
  <c r="S47" i="27" s="1"/>
  <c r="F51" i="27"/>
  <c r="F50" i="27" s="1"/>
  <c r="J51" i="27"/>
  <c r="O51" i="27"/>
  <c r="S51" i="27"/>
  <c r="F52" i="27"/>
  <c r="J52" i="27"/>
  <c r="O52" i="27"/>
  <c r="S52" i="27"/>
  <c r="O50" i="27" l="1"/>
  <c r="S50" i="27"/>
  <c r="J50" i="27"/>
  <c r="U19" i="27"/>
  <c r="U13" i="27"/>
  <c r="S41" i="27"/>
  <c r="K48" i="27"/>
  <c r="K42" i="27"/>
  <c r="K36" i="27"/>
  <c r="O44" i="27"/>
  <c r="T39" i="27"/>
  <c r="J35" i="27"/>
  <c r="K40" i="27"/>
  <c r="K52" i="27"/>
  <c r="J41" i="27"/>
  <c r="M14" i="27"/>
  <c r="V24" i="27"/>
  <c r="M20" i="27"/>
  <c r="K46" i="27"/>
  <c r="S38" i="27"/>
  <c r="L16" i="27"/>
  <c r="L13" i="27"/>
  <c r="J44" i="27"/>
  <c r="F38" i="27"/>
  <c r="O47" i="27"/>
  <c r="V18" i="27"/>
  <c r="L19" i="27"/>
  <c r="U10" i="27"/>
  <c r="M12" i="27"/>
  <c r="T45" i="27"/>
  <c r="K37" i="27"/>
  <c r="V17" i="27"/>
  <c r="H16" i="27"/>
  <c r="V23" i="27"/>
  <c r="M21" i="27"/>
  <c r="K49" i="27"/>
  <c r="S44" i="27"/>
  <c r="T42" i="27"/>
  <c r="T36" i="27"/>
  <c r="M18" i="27"/>
  <c r="U16" i="27"/>
  <c r="V15" i="27"/>
  <c r="M15" i="27"/>
  <c r="V20" i="27"/>
  <c r="L10" i="27"/>
  <c r="T46" i="27"/>
  <c r="Q13" i="27"/>
  <c r="F44" i="27"/>
  <c r="T37" i="27"/>
  <c r="T52" i="27"/>
  <c r="T48" i="27"/>
  <c r="T40" i="27"/>
  <c r="J38" i="27"/>
  <c r="O35" i="27"/>
  <c r="V14" i="27"/>
  <c r="Q19" i="27"/>
  <c r="V12" i="27"/>
  <c r="H10" i="27"/>
  <c r="O41" i="27"/>
  <c r="K43" i="27"/>
  <c r="T51" i="27"/>
  <c r="T49" i="27"/>
  <c r="T43" i="27"/>
  <c r="V21" i="27"/>
  <c r="V11" i="27"/>
  <c r="F41" i="27"/>
  <c r="F35" i="27"/>
  <c r="H13" i="27"/>
  <c r="H19" i="27"/>
  <c r="F47" i="27"/>
  <c r="K51" i="27"/>
  <c r="K50" i="27" s="1"/>
  <c r="K45" i="27"/>
  <c r="K39" i="27"/>
  <c r="M17" i="27"/>
  <c r="M11" i="27"/>
  <c r="T50" i="27" l="1"/>
  <c r="T38" i="27"/>
  <c r="K35" i="27"/>
  <c r="K47" i="27"/>
  <c r="K41" i="27"/>
  <c r="M19" i="27"/>
  <c r="K38" i="27"/>
  <c r="V16" i="27"/>
  <c r="M13" i="27"/>
  <c r="V22" i="27"/>
  <c r="K44" i="27"/>
  <c r="M10" i="27"/>
  <c r="T47" i="27"/>
  <c r="V10" i="27"/>
  <c r="V19" i="27"/>
  <c r="M16" i="27"/>
  <c r="T41" i="27"/>
  <c r="V13" i="27"/>
  <c r="T44" i="27"/>
  <c r="T35" i="27"/>
  <c r="S52" i="24"/>
  <c r="O52" i="24"/>
  <c r="J52" i="24"/>
  <c r="F52" i="24"/>
  <c r="S51" i="24"/>
  <c r="O51" i="24"/>
  <c r="J51" i="24"/>
  <c r="F51" i="24"/>
  <c r="S49" i="24"/>
  <c r="O49" i="24"/>
  <c r="J49" i="24"/>
  <c r="F49" i="24"/>
  <c r="S48" i="24"/>
  <c r="O48" i="24"/>
  <c r="J48" i="24"/>
  <c r="J47" i="24" s="1"/>
  <c r="F48" i="24"/>
  <c r="S46" i="24"/>
  <c r="O46" i="24"/>
  <c r="J46" i="24"/>
  <c r="F46" i="24"/>
  <c r="S45" i="24"/>
  <c r="S44" i="24" s="1"/>
  <c r="O45" i="24"/>
  <c r="O44" i="24" s="1"/>
  <c r="J45" i="24"/>
  <c r="J44" i="24" s="1"/>
  <c r="F45" i="24"/>
  <c r="S43" i="24"/>
  <c r="O43" i="24"/>
  <c r="J43" i="24"/>
  <c r="F43" i="24"/>
  <c r="S42" i="24"/>
  <c r="S41" i="24" s="1"/>
  <c r="O42" i="24"/>
  <c r="J42" i="24"/>
  <c r="J41" i="24" s="1"/>
  <c r="F42" i="24"/>
  <c r="S40" i="24"/>
  <c r="O40" i="24"/>
  <c r="J40" i="24"/>
  <c r="F40" i="24"/>
  <c r="S39" i="24"/>
  <c r="S38" i="24" s="1"/>
  <c r="O39" i="24"/>
  <c r="O38" i="24" s="1"/>
  <c r="J39" i="24"/>
  <c r="F39" i="24"/>
  <c r="U30" i="24"/>
  <c r="Q30" i="24"/>
  <c r="L30" i="24"/>
  <c r="H30" i="24"/>
  <c r="U29" i="24"/>
  <c r="Q29" i="24"/>
  <c r="L29" i="24"/>
  <c r="H29" i="24"/>
  <c r="U14" i="24"/>
  <c r="Q14" i="24"/>
  <c r="Q13" i="24" s="1"/>
  <c r="L14" i="24"/>
  <c r="L13" i="24" s="1"/>
  <c r="H14" i="24"/>
  <c r="U12" i="24"/>
  <c r="Q12" i="24"/>
  <c r="L12" i="24"/>
  <c r="H12" i="24"/>
  <c r="U11" i="24"/>
  <c r="Q11" i="24"/>
  <c r="L11" i="24"/>
  <c r="H11" i="24"/>
  <c r="U8" i="24"/>
  <c r="Q8" i="24"/>
  <c r="Q7" i="24" s="1"/>
  <c r="L8" i="24"/>
  <c r="L7" i="24" s="1"/>
  <c r="H8" i="24"/>
  <c r="J50" i="24" l="1"/>
  <c r="O41" i="24"/>
  <c r="O47" i="24"/>
  <c r="J38" i="24"/>
  <c r="Q28" i="24"/>
  <c r="L28" i="24"/>
  <c r="S47" i="24"/>
  <c r="U10" i="24"/>
  <c r="Q10" i="24"/>
  <c r="L10" i="24"/>
  <c r="K42" i="24"/>
  <c r="K43" i="24"/>
  <c r="K52" i="24"/>
  <c r="M29" i="24"/>
  <c r="V30" i="24"/>
  <c r="K46" i="24"/>
  <c r="K49" i="24"/>
  <c r="M30" i="24"/>
  <c r="V11" i="24"/>
  <c r="M11" i="24"/>
  <c r="T39" i="24"/>
  <c r="T52" i="24"/>
  <c r="M14" i="24"/>
  <c r="V8" i="24"/>
  <c r="V7" i="24" s="1"/>
  <c r="K39" i="24"/>
  <c r="T51" i="24"/>
  <c r="H10" i="24"/>
  <c r="V12" i="24"/>
  <c r="U13" i="24"/>
  <c r="T45" i="24"/>
  <c r="T46" i="24"/>
  <c r="U7" i="24"/>
  <c r="U28" i="24"/>
  <c r="F38" i="24"/>
  <c r="K40" i="24"/>
  <c r="T42" i="24"/>
  <c r="K48" i="24"/>
  <c r="T49" i="24"/>
  <c r="S50" i="24"/>
  <c r="O50" i="24"/>
  <c r="F41" i="24"/>
  <c r="V14" i="24"/>
  <c r="V29" i="24"/>
  <c r="T40" i="24"/>
  <c r="T43" i="24"/>
  <c r="T48" i="24"/>
  <c r="H7" i="24"/>
  <c r="M8" i="24"/>
  <c r="M7" i="24" s="1"/>
  <c r="M12" i="24"/>
  <c r="H13" i="24"/>
  <c r="H28" i="24"/>
  <c r="F44" i="24"/>
  <c r="K45" i="24"/>
  <c r="F47" i="24"/>
  <c r="F50" i="24"/>
  <c r="K51" i="24"/>
  <c r="T47" i="24" l="1"/>
  <c r="T41" i="24"/>
  <c r="K41" i="24"/>
  <c r="V28" i="24"/>
  <c r="T38" i="24"/>
  <c r="V10" i="24"/>
  <c r="M28" i="24"/>
  <c r="K44" i="24"/>
  <c r="K47" i="24"/>
  <c r="K50" i="24"/>
  <c r="V13" i="24"/>
  <c r="T50" i="24"/>
  <c r="M13" i="24"/>
  <c r="M10" i="24"/>
  <c r="K38" i="24"/>
  <c r="T44" i="24"/>
  <c r="S49" i="23"/>
  <c r="O49" i="23"/>
  <c r="J49" i="23"/>
  <c r="F49" i="23"/>
  <c r="S48" i="23"/>
  <c r="S47" i="23" s="1"/>
  <c r="O48" i="23"/>
  <c r="O47" i="23" s="1"/>
  <c r="J48" i="23"/>
  <c r="J47" i="23" s="1"/>
  <c r="F48" i="23"/>
  <c r="U12" i="23"/>
  <c r="Q12" i="23"/>
  <c r="L12" i="23"/>
  <c r="H12" i="23"/>
  <c r="U11" i="23"/>
  <c r="U10" i="23" s="1"/>
  <c r="Q11" i="23"/>
  <c r="Q10" i="23" s="1"/>
  <c r="L11" i="23"/>
  <c r="H11" i="23"/>
  <c r="H10" i="23" s="1"/>
  <c r="U9" i="23"/>
  <c r="Q9" i="23"/>
  <c r="L9" i="23"/>
  <c r="H9" i="23"/>
  <c r="U8" i="23"/>
  <c r="U7" i="23" s="1"/>
  <c r="Q8" i="23"/>
  <c r="Q7" i="23" s="1"/>
  <c r="L8" i="23"/>
  <c r="L7" i="23" s="1"/>
  <c r="H8" i="23"/>
  <c r="M12" i="23" l="1"/>
  <c r="T49" i="23"/>
  <c r="M8" i="23"/>
  <c r="V11" i="23"/>
  <c r="K49" i="23"/>
  <c r="V9" i="23"/>
  <c r="K48" i="23"/>
  <c r="M9" i="23"/>
  <c r="M11" i="23"/>
  <c r="M10" i="23" s="1"/>
  <c r="V8" i="23"/>
  <c r="L10" i="23"/>
  <c r="V12" i="23"/>
  <c r="T48" i="23"/>
  <c r="H7" i="23"/>
  <c r="F47" i="23"/>
  <c r="T47" i="23" l="1"/>
  <c r="V10" i="23"/>
  <c r="V7" i="23"/>
  <c r="M7" i="23"/>
  <c r="K47" i="23"/>
  <c r="S40" i="20"/>
  <c r="O40" i="20"/>
  <c r="J40" i="20"/>
  <c r="F40" i="20"/>
  <c r="S39" i="20"/>
  <c r="O39" i="20"/>
  <c r="O38" i="20" s="1"/>
  <c r="J39" i="20"/>
  <c r="F39" i="20"/>
  <c r="F38" i="20" s="1"/>
  <c r="S38" i="20"/>
  <c r="S37" i="20"/>
  <c r="O37" i="20"/>
  <c r="J37" i="20"/>
  <c r="F37" i="20"/>
  <c r="S36" i="20"/>
  <c r="O36" i="20"/>
  <c r="O35" i="20" s="1"/>
  <c r="J36" i="20"/>
  <c r="F36" i="20"/>
  <c r="F35" i="20" s="1"/>
  <c r="S35" i="20"/>
  <c r="S34" i="20"/>
  <c r="O34" i="20"/>
  <c r="J34" i="20"/>
  <c r="F34" i="20"/>
  <c r="S33" i="20"/>
  <c r="O33" i="20"/>
  <c r="J33" i="20"/>
  <c r="J32" i="20" s="1"/>
  <c r="F33" i="20"/>
  <c r="S31" i="20"/>
  <c r="O31" i="20"/>
  <c r="J31" i="20"/>
  <c r="F31" i="20"/>
  <c r="S30" i="20"/>
  <c r="S29" i="20" s="1"/>
  <c r="O30" i="20"/>
  <c r="O29" i="20" s="1"/>
  <c r="J30" i="20"/>
  <c r="J29" i="20" s="1"/>
  <c r="F30" i="20"/>
  <c r="S28" i="20"/>
  <c r="O28" i="20"/>
  <c r="J28" i="20"/>
  <c r="F28" i="20"/>
  <c r="S27" i="20"/>
  <c r="O27" i="20"/>
  <c r="O26" i="20" s="1"/>
  <c r="J27" i="20"/>
  <c r="F27" i="20"/>
  <c r="S26" i="20"/>
  <c r="U18" i="20"/>
  <c r="Q18" i="20"/>
  <c r="L18" i="20"/>
  <c r="H18" i="20"/>
  <c r="U17" i="20"/>
  <c r="Q17" i="20"/>
  <c r="Q16" i="20" s="1"/>
  <c r="L17" i="20"/>
  <c r="L16" i="20" s="1"/>
  <c r="H17" i="20"/>
  <c r="U15" i="20"/>
  <c r="Q15" i="20"/>
  <c r="L15" i="20"/>
  <c r="H15" i="20"/>
  <c r="U14" i="20"/>
  <c r="Q14" i="20"/>
  <c r="Q13" i="20" s="1"/>
  <c r="L14" i="20"/>
  <c r="L13" i="20" s="1"/>
  <c r="H14" i="20"/>
  <c r="U12" i="20"/>
  <c r="Q12" i="20"/>
  <c r="L12" i="20"/>
  <c r="H12" i="20"/>
  <c r="U11" i="20"/>
  <c r="Q11" i="20"/>
  <c r="L11" i="20"/>
  <c r="H11" i="20"/>
  <c r="U9" i="20"/>
  <c r="Q9" i="20"/>
  <c r="L9" i="20"/>
  <c r="H9" i="20"/>
  <c r="U8" i="20"/>
  <c r="Q8" i="20"/>
  <c r="L8" i="20"/>
  <c r="H8" i="20"/>
  <c r="M15" i="20" l="1"/>
  <c r="F32" i="20"/>
  <c r="S32" i="20"/>
  <c r="O32" i="20"/>
  <c r="M8" i="20"/>
  <c r="V15" i="20"/>
  <c r="L7" i="20"/>
  <c r="U7" i="20"/>
  <c r="Q7" i="20"/>
  <c r="Q10" i="20"/>
  <c r="L10" i="20"/>
  <c r="V12" i="20"/>
  <c r="K27" i="20"/>
  <c r="K39" i="20"/>
  <c r="V8" i="20"/>
  <c r="V18" i="20"/>
  <c r="T34" i="20"/>
  <c r="K36" i="20"/>
  <c r="M12" i="20"/>
  <c r="M18" i="20"/>
  <c r="T28" i="20"/>
  <c r="T37" i="20"/>
  <c r="T40" i="20"/>
  <c r="H7" i="20"/>
  <c r="U10" i="20"/>
  <c r="U16" i="20"/>
  <c r="J26" i="20"/>
  <c r="T30" i="20"/>
  <c r="T31" i="20"/>
  <c r="T33" i="20"/>
  <c r="J35" i="20"/>
  <c r="J38" i="20"/>
  <c r="U13" i="20"/>
  <c r="T27" i="20"/>
  <c r="K31" i="20"/>
  <c r="K33" i="20"/>
  <c r="T36" i="20"/>
  <c r="T39" i="20"/>
  <c r="V11" i="20"/>
  <c r="M11" i="20"/>
  <c r="H10" i="20"/>
  <c r="V9" i="20"/>
  <c r="M9" i="20"/>
  <c r="V17" i="20"/>
  <c r="M17" i="20"/>
  <c r="H16" i="20"/>
  <c r="V14" i="20"/>
  <c r="M14" i="20"/>
  <c r="H13" i="20"/>
  <c r="K28" i="20"/>
  <c r="F29" i="20"/>
  <c r="K30" i="20"/>
  <c r="K34" i="20"/>
  <c r="K37" i="20"/>
  <c r="K40" i="20"/>
  <c r="F26" i="20"/>
  <c r="K26" i="20" l="1"/>
  <c r="M13" i="20"/>
  <c r="K38" i="20"/>
  <c r="V13" i="20"/>
  <c r="K29" i="20"/>
  <c r="V16" i="20"/>
  <c r="K35" i="20"/>
  <c r="T26" i="20"/>
  <c r="M7" i="20"/>
  <c r="T35" i="20"/>
  <c r="T32" i="20"/>
  <c r="V10" i="20"/>
  <c r="T38" i="20"/>
  <c r="V7" i="20"/>
  <c r="M10" i="20"/>
  <c r="K32" i="20"/>
  <c r="M16" i="20"/>
  <c r="T29" i="20"/>
  <c r="U21" i="9"/>
  <c r="Q21" i="9"/>
  <c r="L21" i="9"/>
  <c r="H21" i="9"/>
  <c r="U20" i="9"/>
  <c r="Q20" i="9"/>
  <c r="L20" i="9"/>
  <c r="H20" i="9"/>
  <c r="L19" i="9" l="1"/>
  <c r="U19" i="9"/>
  <c r="M21" i="9"/>
  <c r="Q19" i="9"/>
  <c r="M20" i="9"/>
  <c r="V21" i="9"/>
  <c r="V20" i="9"/>
  <c r="H19" i="9"/>
  <c r="M19" i="9" l="1"/>
  <c r="V19" i="9"/>
  <c r="U27" i="19" l="1"/>
  <c r="Q27" i="19"/>
  <c r="L27" i="19"/>
  <c r="H27" i="19"/>
  <c r="M27" i="19" s="1"/>
  <c r="U26" i="19"/>
  <c r="Q26" i="19"/>
  <c r="Q25" i="19" s="1"/>
  <c r="L26" i="19"/>
  <c r="L25" i="19" s="1"/>
  <c r="H26" i="19"/>
  <c r="M26" i="19" s="1"/>
  <c r="U25" i="19"/>
  <c r="U24" i="19"/>
  <c r="Q24" i="19"/>
  <c r="L24" i="19"/>
  <c r="H24" i="19"/>
  <c r="U23" i="19"/>
  <c r="U22" i="19" s="1"/>
  <c r="Q23" i="19"/>
  <c r="L23" i="19"/>
  <c r="H23" i="19"/>
  <c r="H22" i="19" s="1"/>
  <c r="U21" i="19"/>
  <c r="Q21" i="19"/>
  <c r="L21" i="19"/>
  <c r="H21" i="19"/>
  <c r="U20" i="19"/>
  <c r="U19" i="19" s="1"/>
  <c r="Q20" i="19"/>
  <c r="L20" i="19"/>
  <c r="L19" i="19" s="1"/>
  <c r="H20" i="19"/>
  <c r="H19" i="19" s="1"/>
  <c r="U18" i="19"/>
  <c r="Q18" i="19"/>
  <c r="L18" i="19"/>
  <c r="H18" i="19"/>
  <c r="U17" i="19"/>
  <c r="Q17" i="19"/>
  <c r="L17" i="19"/>
  <c r="H17" i="19"/>
  <c r="U15" i="19"/>
  <c r="Q15" i="19"/>
  <c r="L15" i="19"/>
  <c r="H15" i="19"/>
  <c r="U14" i="19"/>
  <c r="Q14" i="19"/>
  <c r="L14" i="19"/>
  <c r="L13" i="19" s="1"/>
  <c r="H14" i="19"/>
  <c r="U12" i="19"/>
  <c r="Q12" i="19"/>
  <c r="L12" i="19"/>
  <c r="H12" i="19"/>
  <c r="U11" i="19"/>
  <c r="Q11" i="19"/>
  <c r="Q10" i="19" s="1"/>
  <c r="L11" i="19"/>
  <c r="H11" i="19"/>
  <c r="U9" i="19"/>
  <c r="Q9" i="19"/>
  <c r="L9" i="19"/>
  <c r="H9" i="19"/>
  <c r="U8" i="19"/>
  <c r="Q8" i="19"/>
  <c r="Q7" i="19" s="1"/>
  <c r="L8" i="19"/>
  <c r="H8" i="19"/>
  <c r="M17" i="19" l="1"/>
  <c r="L22" i="19"/>
  <c r="M15" i="19"/>
  <c r="L16" i="19"/>
  <c r="M21" i="19"/>
  <c r="M24" i="19"/>
  <c r="V8" i="19"/>
  <c r="L10" i="19"/>
  <c r="H25" i="19"/>
  <c r="V11" i="19"/>
  <c r="L7" i="19"/>
  <c r="Q19" i="19"/>
  <c r="Q22" i="19"/>
  <c r="M8" i="19"/>
  <c r="M11" i="19"/>
  <c r="Q13" i="19"/>
  <c r="U16" i="19"/>
  <c r="U13" i="19"/>
  <c r="M18" i="19"/>
  <c r="U7" i="19"/>
  <c r="U10" i="19"/>
  <c r="V21" i="19"/>
  <c r="M9" i="19"/>
  <c r="V12" i="19"/>
  <c r="Q16" i="19"/>
  <c r="V23" i="19"/>
  <c r="V24" i="19"/>
  <c r="V26" i="19"/>
  <c r="M25" i="19"/>
  <c r="V17" i="19"/>
  <c r="H7" i="19"/>
  <c r="V9" i="19"/>
  <c r="V20" i="19"/>
  <c r="V27" i="19"/>
  <c r="H10" i="19"/>
  <c r="M12" i="19"/>
  <c r="H13" i="19"/>
  <c r="V15" i="19"/>
  <c r="V18" i="19"/>
  <c r="M20" i="19"/>
  <c r="M23" i="19"/>
  <c r="V14" i="19"/>
  <c r="V13" i="19" s="1"/>
  <c r="M14" i="19"/>
  <c r="M13" i="19" s="1"/>
  <c r="H16" i="19"/>
  <c r="M22" i="19" l="1"/>
  <c r="M16" i="19"/>
  <c r="M19" i="19"/>
  <c r="V22" i="19"/>
  <c r="M10" i="19"/>
  <c r="V7" i="19"/>
  <c r="V25" i="19"/>
  <c r="M7" i="19"/>
  <c r="V10" i="19"/>
  <c r="V19" i="19"/>
  <c r="V16" i="19"/>
  <c r="S34" i="14" l="1"/>
  <c r="O34" i="14"/>
  <c r="J34" i="14"/>
  <c r="F34" i="14"/>
  <c r="K34" i="14" s="1"/>
  <c r="S33" i="14"/>
  <c r="S32" i="14" s="1"/>
  <c r="O33" i="14"/>
  <c r="O32" i="14" s="1"/>
  <c r="J33" i="14"/>
  <c r="J32" i="14" s="1"/>
  <c r="F33" i="14"/>
  <c r="S31" i="14"/>
  <c r="O31" i="14"/>
  <c r="J31" i="14"/>
  <c r="F31" i="14"/>
  <c r="S30" i="14"/>
  <c r="O30" i="14"/>
  <c r="J30" i="14"/>
  <c r="J29" i="14" s="1"/>
  <c r="F30" i="14"/>
  <c r="F29" i="14" s="1"/>
  <c r="S37" i="14"/>
  <c r="O37" i="14"/>
  <c r="J37" i="14"/>
  <c r="F37" i="14"/>
  <c r="S36" i="14"/>
  <c r="S35" i="14" s="1"/>
  <c r="O36" i="14"/>
  <c r="O35" i="14" s="1"/>
  <c r="J36" i="14"/>
  <c r="F36" i="14"/>
  <c r="S55" i="18"/>
  <c r="O55" i="18"/>
  <c r="J55" i="18"/>
  <c r="F55" i="18"/>
  <c r="S54" i="18"/>
  <c r="O54" i="18"/>
  <c r="O53" i="18" s="1"/>
  <c r="J54" i="18"/>
  <c r="F54" i="18"/>
  <c r="S52" i="18"/>
  <c r="O52" i="18"/>
  <c r="J52" i="18"/>
  <c r="F52" i="18"/>
  <c r="S51" i="18"/>
  <c r="O51" i="18"/>
  <c r="J51" i="18"/>
  <c r="F51" i="18"/>
  <c r="S58" i="18"/>
  <c r="O58" i="18"/>
  <c r="J58" i="18"/>
  <c r="F58" i="18"/>
  <c r="S57" i="18"/>
  <c r="O57" i="18"/>
  <c r="J57" i="18"/>
  <c r="F57" i="18"/>
  <c r="S49" i="18"/>
  <c r="O49" i="18"/>
  <c r="J49" i="18"/>
  <c r="F49" i="18"/>
  <c r="S48" i="18"/>
  <c r="S47" i="18" s="1"/>
  <c r="O48" i="18"/>
  <c r="J48" i="18"/>
  <c r="J47" i="18" s="1"/>
  <c r="F48" i="18"/>
  <c r="F47" i="18" s="1"/>
  <c r="S46" i="18"/>
  <c r="O46" i="18"/>
  <c r="J46" i="18"/>
  <c r="F46" i="18"/>
  <c r="S45" i="18"/>
  <c r="S44" i="18" s="1"/>
  <c r="O45" i="18"/>
  <c r="O44" i="18" s="1"/>
  <c r="J45" i="18"/>
  <c r="F45" i="18"/>
  <c r="F44" i="18" s="1"/>
  <c r="J44" i="18" l="1"/>
  <c r="O47" i="18"/>
  <c r="J35" i="14"/>
  <c r="F35" i="14"/>
  <c r="K57" i="18"/>
  <c r="J53" i="18"/>
  <c r="O50" i="18"/>
  <c r="T45" i="18"/>
  <c r="T33" i="14"/>
  <c r="T31" i="14"/>
  <c r="K37" i="14"/>
  <c r="F32" i="14"/>
  <c r="K31" i="14"/>
  <c r="K33" i="14"/>
  <c r="K32" i="14" s="1"/>
  <c r="K36" i="14"/>
  <c r="S29" i="14"/>
  <c r="O29" i="14"/>
  <c r="K30" i="14"/>
  <c r="T30" i="14"/>
  <c r="T34" i="14"/>
  <c r="T37" i="14"/>
  <c r="T36" i="14"/>
  <c r="S50" i="18"/>
  <c r="K52" i="18"/>
  <c r="J50" i="18"/>
  <c r="S53" i="18"/>
  <c r="F50" i="18"/>
  <c r="K49" i="18"/>
  <c r="K45" i="18"/>
  <c r="T48" i="18"/>
  <c r="T49" i="18"/>
  <c r="T57" i="18"/>
  <c r="K58" i="18"/>
  <c r="T52" i="18"/>
  <c r="K54" i="18"/>
  <c r="T46" i="18"/>
  <c r="T54" i="18"/>
  <c r="T55" i="18"/>
  <c r="T51" i="18"/>
  <c r="K51" i="18"/>
  <c r="K55" i="18"/>
  <c r="F53" i="18"/>
  <c r="T58" i="18"/>
  <c r="K46" i="18"/>
  <c r="K48" i="18"/>
  <c r="T35" i="14" l="1"/>
  <c r="T47" i="18"/>
  <c r="K35" i="14"/>
  <c r="T44" i="18"/>
  <c r="K47" i="18"/>
  <c r="K44" i="18"/>
  <c r="T32" i="14"/>
  <c r="T29" i="14"/>
  <c r="K53" i="18"/>
  <c r="K29" i="14"/>
  <c r="K50" i="18"/>
  <c r="T53" i="18"/>
  <c r="T50" i="18"/>
  <c r="U36" i="18" l="1"/>
  <c r="Q36" i="18"/>
  <c r="L36" i="18"/>
  <c r="H36" i="18"/>
  <c r="U35" i="18"/>
  <c r="Q35" i="18"/>
  <c r="L35" i="18"/>
  <c r="L34" i="18" s="1"/>
  <c r="H35" i="18"/>
  <c r="U34" i="18"/>
  <c r="Q34" i="18"/>
  <c r="U33" i="18"/>
  <c r="L33" i="18"/>
  <c r="H33" i="18"/>
  <c r="U32" i="18"/>
  <c r="Q32" i="18"/>
  <c r="Q31" i="18" s="1"/>
  <c r="L32" i="18"/>
  <c r="L31" i="18" s="1"/>
  <c r="H32" i="18"/>
  <c r="U30" i="18"/>
  <c r="Q30" i="18"/>
  <c r="L30" i="18"/>
  <c r="H30" i="18"/>
  <c r="U29" i="18"/>
  <c r="Q29" i="18"/>
  <c r="Q28" i="18" s="1"/>
  <c r="L29" i="18"/>
  <c r="L28" i="18" s="1"/>
  <c r="H29" i="18"/>
  <c r="U27" i="18"/>
  <c r="Q27" i="18"/>
  <c r="L27" i="18"/>
  <c r="H27" i="18"/>
  <c r="U26" i="18"/>
  <c r="U25" i="18" s="1"/>
  <c r="Q26" i="18"/>
  <c r="Q25" i="18" s="1"/>
  <c r="L26" i="18"/>
  <c r="L25" i="18" s="1"/>
  <c r="H26" i="18"/>
  <c r="U24" i="18"/>
  <c r="Q24" i="18"/>
  <c r="L24" i="18"/>
  <c r="H24" i="18"/>
  <c r="U23" i="18"/>
  <c r="Q23" i="18"/>
  <c r="L23" i="18"/>
  <c r="L22" i="18" s="1"/>
  <c r="H23" i="18"/>
  <c r="U21" i="18"/>
  <c r="Q21" i="18"/>
  <c r="L21" i="18"/>
  <c r="H21" i="18"/>
  <c r="U20" i="18"/>
  <c r="Q20" i="18"/>
  <c r="L20" i="18"/>
  <c r="L19" i="18" s="1"/>
  <c r="H20" i="18"/>
  <c r="U18" i="18"/>
  <c r="Q18" i="18"/>
  <c r="L18" i="18"/>
  <c r="H18" i="18"/>
  <c r="U17" i="18"/>
  <c r="Q17" i="18"/>
  <c r="Q16" i="18" s="1"/>
  <c r="L17" i="18"/>
  <c r="L16" i="18" s="1"/>
  <c r="H17" i="18"/>
  <c r="U15" i="18"/>
  <c r="Q15" i="18"/>
  <c r="L15" i="18"/>
  <c r="H15" i="18"/>
  <c r="U14" i="18"/>
  <c r="U13" i="18" s="1"/>
  <c r="Q14" i="18"/>
  <c r="Q13" i="18" s="1"/>
  <c r="L14" i="18"/>
  <c r="L13" i="18" s="1"/>
  <c r="H14" i="18"/>
  <c r="U12" i="18"/>
  <c r="Q12" i="18"/>
  <c r="L12" i="18"/>
  <c r="H12" i="18"/>
  <c r="U11" i="18"/>
  <c r="Q11" i="18"/>
  <c r="L11" i="18"/>
  <c r="L10" i="18" s="1"/>
  <c r="H11" i="18"/>
  <c r="U9" i="18"/>
  <c r="Q9" i="18"/>
  <c r="L9" i="18"/>
  <c r="H9" i="18"/>
  <c r="U8" i="18"/>
  <c r="U7" i="18" s="1"/>
  <c r="Q8" i="18"/>
  <c r="Q7" i="18" s="1"/>
  <c r="L8" i="18"/>
  <c r="L7" i="18" s="1"/>
  <c r="H8" i="18"/>
  <c r="Q19" i="18" l="1"/>
  <c r="H34" i="18"/>
  <c r="M23" i="18"/>
  <c r="M29" i="18"/>
  <c r="V30" i="18"/>
  <c r="U31" i="18"/>
  <c r="M11" i="18"/>
  <c r="M12" i="18"/>
  <c r="M17" i="18"/>
  <c r="V18" i="18"/>
  <c r="U19" i="18"/>
  <c r="V8" i="18"/>
  <c r="M14" i="18"/>
  <c r="V24" i="18"/>
  <c r="V32" i="18"/>
  <c r="Q10" i="18"/>
  <c r="V14" i="18"/>
  <c r="Q22" i="18"/>
  <c r="M24" i="18"/>
  <c r="V26" i="18"/>
  <c r="V12" i="18"/>
  <c r="V20" i="18"/>
  <c r="M26" i="18"/>
  <c r="M8" i="18"/>
  <c r="M18" i="18"/>
  <c r="M16" i="18" s="1"/>
  <c r="M20" i="18"/>
  <c r="M30" i="18"/>
  <c r="M32" i="18"/>
  <c r="H13" i="18"/>
  <c r="M15" i="18"/>
  <c r="U16" i="18"/>
  <c r="H25" i="18"/>
  <c r="M27" i="18"/>
  <c r="U28" i="18"/>
  <c r="M36" i="18"/>
  <c r="H7" i="18"/>
  <c r="U10" i="18"/>
  <c r="H19" i="18"/>
  <c r="M21" i="18"/>
  <c r="U22" i="18"/>
  <c r="H31" i="18"/>
  <c r="M33" i="18"/>
  <c r="M9" i="18"/>
  <c r="V9" i="18"/>
  <c r="V7" i="18" s="1"/>
  <c r="V33" i="18"/>
  <c r="V35" i="18"/>
  <c r="V11" i="18"/>
  <c r="V15" i="18"/>
  <c r="V17" i="18"/>
  <c r="V21" i="18"/>
  <c r="V23" i="18"/>
  <c r="V27" i="18"/>
  <c r="V29" i="18"/>
  <c r="V28" i="18" s="1"/>
  <c r="M35" i="18"/>
  <c r="H10" i="18"/>
  <c r="H16" i="18"/>
  <c r="H22" i="18"/>
  <c r="H28" i="18"/>
  <c r="V36" i="18"/>
  <c r="V25" i="18" l="1"/>
  <c r="M22" i="18"/>
  <c r="V16" i="18"/>
  <c r="M13" i="18"/>
  <c r="V10" i="18"/>
  <c r="M7" i="18"/>
  <c r="M28" i="18"/>
  <c r="M25" i="18"/>
  <c r="M10" i="18"/>
  <c r="V22" i="18"/>
  <c r="M31" i="18"/>
  <c r="V19" i="18"/>
  <c r="V31" i="18"/>
  <c r="V13" i="18"/>
  <c r="M34" i="18"/>
  <c r="M19" i="18"/>
  <c r="V34" i="18"/>
  <c r="S43" i="17" l="1"/>
  <c r="O43" i="17"/>
  <c r="J43" i="17"/>
  <c r="F43" i="17"/>
  <c r="S42" i="17"/>
  <c r="O42" i="17"/>
  <c r="O41" i="17" s="1"/>
  <c r="J42" i="17"/>
  <c r="F42" i="17"/>
  <c r="S40" i="17"/>
  <c r="O40" i="17"/>
  <c r="J40" i="17"/>
  <c r="F40" i="17"/>
  <c r="S39" i="17"/>
  <c r="O39" i="17"/>
  <c r="J39" i="17"/>
  <c r="F39" i="17"/>
  <c r="S38" i="17"/>
  <c r="S37" i="17"/>
  <c r="O37" i="17"/>
  <c r="J37" i="17"/>
  <c r="F37" i="17"/>
  <c r="S36" i="17"/>
  <c r="S35" i="17" s="1"/>
  <c r="O36" i="17"/>
  <c r="O35" i="17" s="1"/>
  <c r="J36" i="17"/>
  <c r="J35" i="17" s="1"/>
  <c r="F36" i="17"/>
  <c r="S34" i="17"/>
  <c r="O34" i="17"/>
  <c r="J34" i="17"/>
  <c r="F34" i="17"/>
  <c r="S33" i="17"/>
  <c r="S32" i="17" s="1"/>
  <c r="O33" i="17"/>
  <c r="O32" i="17" s="1"/>
  <c r="J33" i="17"/>
  <c r="F33" i="17"/>
  <c r="F32" i="17" s="1"/>
  <c r="S31" i="17"/>
  <c r="O31" i="17"/>
  <c r="J31" i="17"/>
  <c r="F31" i="17"/>
  <c r="S30" i="17"/>
  <c r="O30" i="17"/>
  <c r="J30" i="17"/>
  <c r="J29" i="17" s="1"/>
  <c r="F30" i="17"/>
  <c r="U21" i="17"/>
  <c r="Q21" i="17"/>
  <c r="L21" i="17"/>
  <c r="H21" i="17"/>
  <c r="U20" i="17"/>
  <c r="U19" i="17" s="1"/>
  <c r="Q20" i="17"/>
  <c r="Q19" i="17" s="1"/>
  <c r="L20" i="17"/>
  <c r="H20" i="17"/>
  <c r="U18" i="17"/>
  <c r="Q18" i="17"/>
  <c r="L18" i="17"/>
  <c r="H18" i="17"/>
  <c r="U17" i="17"/>
  <c r="Q17" i="17"/>
  <c r="L17" i="17"/>
  <c r="H17" i="17"/>
  <c r="U16" i="17"/>
  <c r="U15" i="17"/>
  <c r="Q15" i="17"/>
  <c r="L15" i="17"/>
  <c r="H15" i="17"/>
  <c r="U14" i="17"/>
  <c r="U13" i="17" s="1"/>
  <c r="Q14" i="17"/>
  <c r="L14" i="17"/>
  <c r="L13" i="17" s="1"/>
  <c r="H14" i="17"/>
  <c r="U12" i="17"/>
  <c r="Q12" i="17"/>
  <c r="L12" i="17"/>
  <c r="H12" i="17"/>
  <c r="U11" i="17"/>
  <c r="U10" i="17" s="1"/>
  <c r="Q11" i="17"/>
  <c r="Q10" i="17" s="1"/>
  <c r="L11" i="17"/>
  <c r="H11" i="17"/>
  <c r="H10" i="17" s="1"/>
  <c r="U9" i="17"/>
  <c r="Q9" i="17"/>
  <c r="L9" i="17"/>
  <c r="H9" i="17"/>
  <c r="U8" i="17"/>
  <c r="U7" i="17" s="1"/>
  <c r="Q8" i="17"/>
  <c r="Q7" i="17" s="1"/>
  <c r="L8" i="17"/>
  <c r="L7" i="17" s="1"/>
  <c r="H8" i="17"/>
  <c r="Q13" i="17" l="1"/>
  <c r="L19" i="17"/>
  <c r="J41" i="17"/>
  <c r="K36" i="17"/>
  <c r="O29" i="17"/>
  <c r="H16" i="17"/>
  <c r="V17" i="17"/>
  <c r="V18" i="17"/>
  <c r="J38" i="17"/>
  <c r="M21" i="17"/>
  <c r="T34" i="17"/>
  <c r="K31" i="17"/>
  <c r="V9" i="17"/>
  <c r="V15" i="17"/>
  <c r="M18" i="17"/>
  <c r="K43" i="17"/>
  <c r="Q16" i="17"/>
  <c r="K33" i="17"/>
  <c r="M12" i="17"/>
  <c r="J32" i="17"/>
  <c r="T37" i="17"/>
  <c r="T39" i="17"/>
  <c r="S29" i="17"/>
  <c r="F38" i="17"/>
  <c r="K40" i="17"/>
  <c r="S41" i="17"/>
  <c r="O38" i="17"/>
  <c r="M8" i="17"/>
  <c r="M11" i="17"/>
  <c r="M14" i="17"/>
  <c r="M17" i="17"/>
  <c r="M20" i="17"/>
  <c r="V21" i="17"/>
  <c r="K30" i="17"/>
  <c r="T31" i="17"/>
  <c r="T33" i="17"/>
  <c r="K37" i="17"/>
  <c r="K39" i="17"/>
  <c r="T42" i="17"/>
  <c r="T43" i="17"/>
  <c r="M9" i="17"/>
  <c r="M15" i="17"/>
  <c r="M13" i="17" s="1"/>
  <c r="V20" i="17"/>
  <c r="T30" i="17"/>
  <c r="T36" i="17"/>
  <c r="T40" i="17"/>
  <c r="V8" i="17"/>
  <c r="L10" i="17"/>
  <c r="V12" i="17"/>
  <c r="V14" i="17"/>
  <c r="L16" i="17"/>
  <c r="H19" i="17"/>
  <c r="F29" i="17"/>
  <c r="K34" i="17"/>
  <c r="F35" i="17"/>
  <c r="F41" i="17"/>
  <c r="K42" i="17"/>
  <c r="V11" i="17"/>
  <c r="H7" i="17"/>
  <c r="H13" i="17"/>
  <c r="K35" i="17" l="1"/>
  <c r="V7" i="17"/>
  <c r="T32" i="17"/>
  <c r="M19" i="17"/>
  <c r="V16" i="17"/>
  <c r="K41" i="17"/>
  <c r="M10" i="17"/>
  <c r="T35" i="17"/>
  <c r="V10" i="17"/>
  <c r="K32" i="17"/>
  <c r="T41" i="17"/>
  <c r="T29" i="17"/>
  <c r="K29" i="17"/>
  <c r="M16" i="17"/>
  <c r="V19" i="17"/>
  <c r="M7" i="17"/>
  <c r="K38" i="17"/>
  <c r="V13" i="17"/>
  <c r="T38" i="17"/>
  <c r="U21" i="14"/>
  <c r="Q21" i="14"/>
  <c r="L21" i="14"/>
  <c r="H21" i="14"/>
  <c r="U20" i="14"/>
  <c r="Q20" i="14"/>
  <c r="Q19" i="14" s="1"/>
  <c r="L20" i="14"/>
  <c r="H20" i="14"/>
  <c r="U18" i="14"/>
  <c r="Q18" i="14"/>
  <c r="L18" i="14"/>
  <c r="H18" i="14"/>
  <c r="U17" i="14"/>
  <c r="U16" i="14" s="1"/>
  <c r="Q17" i="14"/>
  <c r="Q16" i="14" s="1"/>
  <c r="L17" i="14"/>
  <c r="H17" i="14"/>
  <c r="U15" i="14"/>
  <c r="Q15" i="14"/>
  <c r="L15" i="14"/>
  <c r="H15" i="14"/>
  <c r="U14" i="14"/>
  <c r="U13" i="14" s="1"/>
  <c r="Q14" i="14"/>
  <c r="Q13" i="14" s="1"/>
  <c r="L14" i="14"/>
  <c r="H14" i="14"/>
  <c r="U12" i="14"/>
  <c r="Q12" i="14"/>
  <c r="L12" i="14"/>
  <c r="H12" i="14"/>
  <c r="U11" i="14"/>
  <c r="U10" i="14" s="1"/>
  <c r="Q11" i="14"/>
  <c r="L11" i="14"/>
  <c r="H11" i="14"/>
  <c r="L19" i="14" l="1"/>
  <c r="U19" i="14"/>
  <c r="V15" i="14"/>
  <c r="M17" i="14"/>
  <c r="L16" i="14"/>
  <c r="M11" i="14"/>
  <c r="H10" i="14"/>
  <c r="L10" i="14"/>
  <c r="M14" i="14"/>
  <c r="H16" i="14"/>
  <c r="M20" i="14"/>
  <c r="M21" i="14"/>
  <c r="V11" i="14"/>
  <c r="V17" i="14"/>
  <c r="V21" i="14"/>
  <c r="M18" i="14"/>
  <c r="M15" i="14"/>
  <c r="L13" i="14"/>
  <c r="Q10" i="14"/>
  <c r="V12" i="14"/>
  <c r="V14" i="14"/>
  <c r="V18" i="14"/>
  <c r="V20" i="14"/>
  <c r="V19" i="14" s="1"/>
  <c r="M12" i="14"/>
  <c r="H13" i="14"/>
  <c r="H19" i="14"/>
  <c r="M13" i="14" l="1"/>
  <c r="V13" i="14"/>
  <c r="M16" i="14"/>
  <c r="V10" i="14"/>
  <c r="M19" i="14"/>
  <c r="M10" i="14"/>
  <c r="V16" i="14"/>
  <c r="U18" i="11" l="1"/>
  <c r="Q18" i="11"/>
  <c r="L18" i="11"/>
  <c r="H18" i="11"/>
  <c r="U17" i="11"/>
  <c r="Q17" i="11"/>
  <c r="Q16" i="11" s="1"/>
  <c r="L17" i="11"/>
  <c r="L16" i="11" s="1"/>
  <c r="H17" i="11"/>
  <c r="U14" i="11"/>
  <c r="U13" i="11" s="1"/>
  <c r="Q14" i="11"/>
  <c r="Q13" i="11" s="1"/>
  <c r="L14" i="11"/>
  <c r="L13" i="11" s="1"/>
  <c r="H14" i="11"/>
  <c r="Q7" i="11"/>
  <c r="H7" i="11"/>
  <c r="U7" i="11"/>
  <c r="L7" i="11" l="1"/>
  <c r="V14" i="11"/>
  <c r="V13" i="11" s="1"/>
  <c r="M18" i="11"/>
  <c r="U16" i="11"/>
  <c r="H13" i="11"/>
  <c r="V7" i="11"/>
  <c r="M14" i="11"/>
  <c r="M13" i="11" s="1"/>
  <c r="V17" i="11"/>
  <c r="V18" i="11"/>
  <c r="M7" i="11"/>
  <c r="H16" i="11"/>
  <c r="M17" i="11"/>
  <c r="M16" i="11" l="1"/>
  <c r="V16" i="11"/>
  <c r="U18" i="9" l="1"/>
  <c r="Q18" i="9"/>
  <c r="L18" i="9"/>
  <c r="H18" i="9"/>
  <c r="U17" i="9"/>
  <c r="U16" i="9" s="1"/>
  <c r="Q17" i="9"/>
  <c r="Q16" i="9" s="1"/>
  <c r="L17" i="9"/>
  <c r="L16" i="9" s="1"/>
  <c r="H17" i="9"/>
  <c r="U15" i="9"/>
  <c r="Q15" i="9"/>
  <c r="L15" i="9"/>
  <c r="H15" i="9"/>
  <c r="U14" i="9"/>
  <c r="U13" i="9" s="1"/>
  <c r="Q14" i="9"/>
  <c r="Q13" i="9" s="1"/>
  <c r="L14" i="9"/>
  <c r="H14" i="9"/>
  <c r="H13" i="9" s="1"/>
  <c r="U12" i="9"/>
  <c r="Q12" i="9"/>
  <c r="L12" i="9"/>
  <c r="H12" i="9"/>
  <c r="U11" i="9"/>
  <c r="U10" i="9" s="1"/>
  <c r="Q11" i="9"/>
  <c r="Q10" i="9" s="1"/>
  <c r="L11" i="9"/>
  <c r="L10" i="9" s="1"/>
  <c r="H11" i="9"/>
  <c r="U9" i="9"/>
  <c r="Q9" i="9"/>
  <c r="L9" i="9"/>
  <c r="H9" i="9"/>
  <c r="U8" i="9"/>
  <c r="U7" i="9" s="1"/>
  <c r="Q8" i="9"/>
  <c r="Q7" i="9" s="1"/>
  <c r="L8" i="9"/>
  <c r="H8" i="9"/>
  <c r="M8" i="9" l="1"/>
  <c r="M12" i="9"/>
  <c r="M15" i="9"/>
  <c r="M9" i="9"/>
  <c r="M14" i="9"/>
  <c r="H7" i="9"/>
  <c r="V8" i="9"/>
  <c r="L13" i="9"/>
  <c r="V17" i="9"/>
  <c r="V18" i="9"/>
  <c r="L7" i="9"/>
  <c r="M11" i="9"/>
  <c r="V12" i="9"/>
  <c r="V14" i="9"/>
  <c r="M18" i="9"/>
  <c r="V9" i="9"/>
  <c r="V11" i="9"/>
  <c r="V15" i="9"/>
  <c r="H10" i="9"/>
  <c r="H16" i="9"/>
  <c r="M17" i="9"/>
  <c r="M10" i="9" l="1"/>
  <c r="M7" i="9"/>
  <c r="M13" i="9"/>
  <c r="V13" i="9"/>
  <c r="V16" i="9"/>
  <c r="M16" i="9"/>
  <c r="V10" i="9"/>
  <c r="V7" i="9"/>
  <c r="S61" i="7"/>
  <c r="O61" i="7"/>
  <c r="J61" i="7"/>
  <c r="F61" i="7"/>
  <c r="S60" i="7"/>
  <c r="O60" i="7"/>
  <c r="J60" i="7"/>
  <c r="F60" i="7"/>
  <c r="U27" i="7"/>
  <c r="Q27" i="7"/>
  <c r="L27" i="7"/>
  <c r="U26" i="7"/>
  <c r="Q26" i="7"/>
  <c r="L26" i="7"/>
  <c r="U24" i="7"/>
  <c r="Q24" i="7"/>
  <c r="L24" i="7"/>
  <c r="U23" i="7"/>
  <c r="Q23" i="7"/>
  <c r="L23" i="7"/>
  <c r="U21" i="7"/>
  <c r="Q21" i="7"/>
  <c r="L21" i="7"/>
  <c r="U20" i="7"/>
  <c r="U19" i="7" s="1"/>
  <c r="Q20" i="7"/>
  <c r="L20" i="7"/>
  <c r="U18" i="7"/>
  <c r="Q18" i="7"/>
  <c r="L18" i="7"/>
  <c r="U17" i="7"/>
  <c r="Q17" i="7"/>
  <c r="Q16" i="7" s="1"/>
  <c r="L17" i="7"/>
  <c r="U15" i="7"/>
  <c r="Q15" i="7"/>
  <c r="L15" i="7"/>
  <c r="U14" i="7"/>
  <c r="Q14" i="7"/>
  <c r="L14" i="7"/>
  <c r="U12" i="7"/>
  <c r="Q12" i="7"/>
  <c r="L12" i="7"/>
  <c r="U11" i="7"/>
  <c r="Q11" i="7"/>
  <c r="Q10" i="7" s="1"/>
  <c r="L11" i="7"/>
  <c r="U9" i="7"/>
  <c r="U7" i="7" s="1"/>
  <c r="Q9" i="7"/>
  <c r="L9" i="7"/>
  <c r="U8" i="7"/>
  <c r="Q8" i="7"/>
  <c r="L8" i="7"/>
  <c r="H7" i="7"/>
  <c r="Q25" i="7" l="1"/>
  <c r="U16" i="7"/>
  <c r="Q13" i="7"/>
  <c r="L19" i="7"/>
  <c r="U22" i="7"/>
  <c r="L7" i="7"/>
  <c r="U10" i="7"/>
  <c r="L10" i="7"/>
  <c r="L13" i="7"/>
  <c r="L16" i="7"/>
  <c r="L22" i="7"/>
  <c r="L25" i="7"/>
  <c r="M24" i="7"/>
  <c r="M18" i="7"/>
  <c r="M12" i="7"/>
  <c r="T60" i="7"/>
  <c r="U13" i="7"/>
  <c r="Q19" i="7"/>
  <c r="V24" i="7"/>
  <c r="Q7" i="7"/>
  <c r="V12" i="7"/>
  <c r="Q22" i="7"/>
  <c r="U25" i="7"/>
  <c r="T61" i="7"/>
  <c r="V26" i="7"/>
  <c r="M14" i="7"/>
  <c r="M15" i="7"/>
  <c r="V15" i="7"/>
  <c r="V18" i="7"/>
  <c r="M26" i="7"/>
  <c r="M27" i="7"/>
  <c r="V27" i="7"/>
  <c r="K60" i="7"/>
  <c r="V8" i="7"/>
  <c r="V11" i="7"/>
  <c r="M11" i="7"/>
  <c r="V20" i="7"/>
  <c r="V23" i="7"/>
  <c r="M23" i="7"/>
  <c r="M8" i="7"/>
  <c r="V9" i="7"/>
  <c r="M9" i="7"/>
  <c r="M20" i="7"/>
  <c r="M21" i="7"/>
  <c r="V21" i="7"/>
  <c r="V14" i="7"/>
  <c r="V17" i="7"/>
  <c r="M17" i="7"/>
  <c r="K61" i="7"/>
  <c r="S37" i="4"/>
  <c r="O37" i="4"/>
  <c r="J37" i="4"/>
  <c r="F37" i="4"/>
  <c r="S40" i="4"/>
  <c r="O40" i="4"/>
  <c r="J40" i="4"/>
  <c r="F40" i="4"/>
  <c r="F39" i="4"/>
  <c r="J39" i="4"/>
  <c r="O39" i="4"/>
  <c r="S39" i="4"/>
  <c r="U24" i="4"/>
  <c r="Q24" i="4"/>
  <c r="L24" i="4"/>
  <c r="H24" i="4"/>
  <c r="U23" i="4"/>
  <c r="Q23" i="4"/>
  <c r="L23" i="4"/>
  <c r="H23" i="4"/>
  <c r="U21" i="4"/>
  <c r="Q21" i="4"/>
  <c r="L21" i="4"/>
  <c r="H21" i="4"/>
  <c r="U20" i="4"/>
  <c r="Q20" i="4"/>
  <c r="L20" i="4"/>
  <c r="H20" i="4"/>
  <c r="U18" i="4"/>
  <c r="Q18" i="4"/>
  <c r="L18" i="4"/>
  <c r="H18" i="4"/>
  <c r="U17" i="4"/>
  <c r="Q17" i="4"/>
  <c r="Q16" i="4" s="1"/>
  <c r="L17" i="4"/>
  <c r="L16" i="4" s="1"/>
  <c r="H17" i="4"/>
  <c r="U15" i="4"/>
  <c r="Q15" i="4"/>
  <c r="L15" i="4"/>
  <c r="H15" i="4"/>
  <c r="U14" i="4"/>
  <c r="Q14" i="4"/>
  <c r="L14" i="4"/>
  <c r="H14" i="4"/>
  <c r="U12" i="4"/>
  <c r="Q12" i="4"/>
  <c r="L12" i="4"/>
  <c r="H12" i="4"/>
  <c r="U11" i="4"/>
  <c r="Q11" i="4"/>
  <c r="L11" i="4"/>
  <c r="H11" i="4"/>
  <c r="U9" i="4"/>
  <c r="Q9" i="4"/>
  <c r="L9" i="4"/>
  <c r="H9" i="4"/>
  <c r="U8" i="4"/>
  <c r="Q8" i="4"/>
  <c r="L8" i="4"/>
  <c r="H8" i="4"/>
  <c r="U16" i="4"/>
  <c r="H30" i="5"/>
  <c r="J38" i="4" l="1"/>
  <c r="S38" i="4"/>
  <c r="M22" i="7"/>
  <c r="F38" i="4"/>
  <c r="M10" i="7"/>
  <c r="O38" i="4"/>
  <c r="K39" i="4"/>
  <c r="M16" i="7"/>
  <c r="K37" i="4"/>
  <c r="V10" i="7"/>
  <c r="K40" i="4"/>
  <c r="V16" i="7"/>
  <c r="M19" i="7"/>
  <c r="V22" i="7"/>
  <c r="T39" i="4"/>
  <c r="V19" i="7"/>
  <c r="V7" i="7"/>
  <c r="V13" i="7"/>
  <c r="M25" i="7"/>
  <c r="M13" i="7"/>
  <c r="V25" i="7"/>
  <c r="M7" i="7"/>
  <c r="T37" i="4"/>
  <c r="T40" i="4"/>
  <c r="V12" i="4"/>
  <c r="M17" i="4"/>
  <c r="M20" i="4"/>
  <c r="M23" i="4"/>
  <c r="V14" i="4"/>
  <c r="M9" i="4"/>
  <c r="M11" i="4"/>
  <c r="M8" i="4"/>
  <c r="V9" i="4"/>
  <c r="M14" i="4"/>
  <c r="V18" i="4"/>
  <c r="V11" i="4"/>
  <c r="M21" i="4"/>
  <c r="M24" i="4"/>
  <c r="V15" i="4"/>
  <c r="V17" i="4"/>
  <c r="V24" i="4"/>
  <c r="V23" i="4"/>
  <c r="V21" i="4"/>
  <c r="V20" i="4"/>
  <c r="M18" i="4"/>
  <c r="M15" i="4"/>
  <c r="M12" i="4"/>
  <c r="V8" i="4"/>
  <c r="H16" i="4"/>
  <c r="K38" i="4" l="1"/>
  <c r="T38" i="4"/>
  <c r="M16" i="4"/>
  <c r="V16" i="4"/>
  <c r="S31" i="6" l="1"/>
  <c r="O31" i="6"/>
  <c r="J31" i="6"/>
  <c r="F31" i="6"/>
  <c r="S30" i="6"/>
  <c r="O30" i="6"/>
  <c r="J30" i="6"/>
  <c r="F30" i="6"/>
  <c r="S29" i="6"/>
  <c r="O29" i="6"/>
  <c r="S28" i="6"/>
  <c r="O28" i="6"/>
  <c r="J28" i="6"/>
  <c r="F28" i="6"/>
  <c r="S27" i="6"/>
  <c r="O27" i="6"/>
  <c r="O26" i="6" s="1"/>
  <c r="J27" i="6"/>
  <c r="F27" i="6"/>
  <c r="S25" i="6"/>
  <c r="O25" i="6"/>
  <c r="J25" i="6"/>
  <c r="F25" i="6"/>
  <c r="S24" i="6"/>
  <c r="O24" i="6"/>
  <c r="J24" i="6"/>
  <c r="F24" i="6"/>
  <c r="F23" i="6" s="1"/>
  <c r="S23" i="6"/>
  <c r="S22" i="6"/>
  <c r="O22" i="6"/>
  <c r="J22" i="6"/>
  <c r="F22" i="6"/>
  <c r="S21" i="6"/>
  <c r="O21" i="6"/>
  <c r="O20" i="6" s="1"/>
  <c r="J21" i="6"/>
  <c r="F21" i="6"/>
  <c r="S37" i="6"/>
  <c r="O37" i="6"/>
  <c r="J37" i="6"/>
  <c r="F37" i="6"/>
  <c r="S36" i="6"/>
  <c r="S35" i="6" s="1"/>
  <c r="O36" i="6"/>
  <c r="J36" i="6"/>
  <c r="F36" i="6"/>
  <c r="O35" i="6"/>
  <c r="S34" i="6"/>
  <c r="O34" i="6"/>
  <c r="J34" i="6"/>
  <c r="F34" i="6"/>
  <c r="S33" i="6"/>
  <c r="S32" i="6" s="1"/>
  <c r="O33" i="6"/>
  <c r="O32" i="6" s="1"/>
  <c r="J33" i="6"/>
  <c r="F33" i="6"/>
  <c r="U12" i="6"/>
  <c r="Q12" i="6"/>
  <c r="L12" i="6"/>
  <c r="H12" i="6"/>
  <c r="U11" i="6"/>
  <c r="Q11" i="6"/>
  <c r="Q10" i="6" s="1"/>
  <c r="L11" i="6"/>
  <c r="H11" i="6"/>
  <c r="U10" i="6"/>
  <c r="U9" i="6"/>
  <c r="Q9" i="6"/>
  <c r="L9" i="6"/>
  <c r="U8" i="6"/>
  <c r="Q8" i="6"/>
  <c r="L8" i="6"/>
  <c r="L7" i="6" s="1"/>
  <c r="Q7" i="6" l="1"/>
  <c r="U7" i="6"/>
  <c r="K31" i="6"/>
  <c r="S20" i="6"/>
  <c r="K25" i="6"/>
  <c r="O23" i="6"/>
  <c r="S26" i="6"/>
  <c r="M12" i="6"/>
  <c r="J20" i="6"/>
  <c r="K33" i="6"/>
  <c r="K34" i="6"/>
  <c r="K27" i="6"/>
  <c r="K22" i="6"/>
  <c r="M8" i="6"/>
  <c r="K37" i="6"/>
  <c r="T21" i="6"/>
  <c r="M11" i="6"/>
  <c r="K30" i="6"/>
  <c r="V8" i="6"/>
  <c r="K21" i="6"/>
  <c r="K24" i="6"/>
  <c r="K23" i="6" s="1"/>
  <c r="T25" i="6"/>
  <c r="T27" i="6"/>
  <c r="J26" i="6"/>
  <c r="T33" i="6"/>
  <c r="J32" i="6"/>
  <c r="K36" i="6"/>
  <c r="K35" i="6" s="1"/>
  <c r="F29" i="6"/>
  <c r="T31" i="6"/>
  <c r="K28" i="6"/>
  <c r="T37" i="6"/>
  <c r="F35" i="6"/>
  <c r="T34" i="6"/>
  <c r="V12" i="6"/>
  <c r="H10" i="6"/>
  <c r="M9" i="6"/>
  <c r="L10" i="6"/>
  <c r="J35" i="6"/>
  <c r="J23" i="6"/>
  <c r="J29" i="6"/>
  <c r="F32" i="6"/>
  <c r="F20" i="6"/>
  <c r="F26" i="6"/>
  <c r="V9" i="6"/>
  <c r="V11" i="6"/>
  <c r="T36" i="6"/>
  <c r="T22" i="6"/>
  <c r="T24" i="6"/>
  <c r="T28" i="6"/>
  <c r="T30" i="6"/>
  <c r="V7" i="6" l="1"/>
  <c r="M7" i="6"/>
  <c r="K29" i="6"/>
  <c r="K32" i="6"/>
  <c r="T23" i="6"/>
  <c r="M10" i="6"/>
  <c r="K26" i="6"/>
  <c r="T35" i="6"/>
  <c r="K20" i="6"/>
  <c r="T20" i="6"/>
  <c r="T26" i="6"/>
  <c r="T32" i="6"/>
  <c r="T29" i="6"/>
  <c r="V10" i="6"/>
  <c r="S61" i="5"/>
  <c r="O61" i="5"/>
  <c r="J61" i="5"/>
  <c r="F61" i="5"/>
  <c r="S60" i="5"/>
  <c r="O60" i="5"/>
  <c r="O59" i="5" s="1"/>
  <c r="J60" i="5"/>
  <c r="F60" i="5"/>
  <c r="S59" i="5"/>
  <c r="S58" i="5"/>
  <c r="O58" i="5"/>
  <c r="J58" i="5"/>
  <c r="F58" i="5"/>
  <c r="S57" i="5"/>
  <c r="O57" i="5"/>
  <c r="J57" i="5"/>
  <c r="F57" i="5"/>
  <c r="F56" i="5" s="1"/>
  <c r="S56" i="5"/>
  <c r="S55" i="5"/>
  <c r="O55" i="5"/>
  <c r="J55" i="5"/>
  <c r="F55" i="5"/>
  <c r="S54" i="5"/>
  <c r="S53" i="5" s="1"/>
  <c r="O54" i="5"/>
  <c r="J54" i="5"/>
  <c r="J53" i="5" s="1"/>
  <c r="F54" i="5"/>
  <c r="S52" i="5"/>
  <c r="O52" i="5"/>
  <c r="J52" i="5"/>
  <c r="F52" i="5"/>
  <c r="S51" i="5"/>
  <c r="S50" i="5" s="1"/>
  <c r="O51" i="5"/>
  <c r="O50" i="5" s="1"/>
  <c r="J51" i="5"/>
  <c r="J50" i="5" s="1"/>
  <c r="F51" i="5"/>
  <c r="S49" i="5"/>
  <c r="O49" i="5"/>
  <c r="J49" i="5"/>
  <c r="F49" i="5"/>
  <c r="S48" i="5"/>
  <c r="O48" i="5"/>
  <c r="J48" i="5"/>
  <c r="J47" i="5" s="1"/>
  <c r="F48" i="5"/>
  <c r="S46" i="5"/>
  <c r="O46" i="5"/>
  <c r="J46" i="5"/>
  <c r="F46" i="5"/>
  <c r="S45" i="5"/>
  <c r="O45" i="5"/>
  <c r="O44" i="5" s="1"/>
  <c r="J45" i="5"/>
  <c r="F45" i="5"/>
  <c r="S64" i="5"/>
  <c r="O64" i="5"/>
  <c r="J64" i="5"/>
  <c r="F64" i="5"/>
  <c r="S63" i="5"/>
  <c r="O63" i="5"/>
  <c r="O62" i="5" s="1"/>
  <c r="J63" i="5"/>
  <c r="J62" i="5" s="1"/>
  <c r="F63" i="5"/>
  <c r="U36" i="5"/>
  <c r="Q36" i="5"/>
  <c r="L36" i="5"/>
  <c r="H36" i="5"/>
  <c r="U35" i="5"/>
  <c r="Q35" i="5"/>
  <c r="Q34" i="5" s="1"/>
  <c r="L35" i="5"/>
  <c r="H35" i="5"/>
  <c r="H34" i="5" s="1"/>
  <c r="U34" i="5"/>
  <c r="U33" i="5"/>
  <c r="Q33" i="5"/>
  <c r="L33" i="5"/>
  <c r="H33" i="5"/>
  <c r="U32" i="5"/>
  <c r="U31" i="5" s="1"/>
  <c r="Q32" i="5"/>
  <c r="Q31" i="5" s="1"/>
  <c r="L32" i="5"/>
  <c r="L31" i="5" s="1"/>
  <c r="H32" i="5"/>
  <c r="U30" i="5"/>
  <c r="Q30" i="5"/>
  <c r="L30" i="5"/>
  <c r="U29" i="5"/>
  <c r="Q29" i="5"/>
  <c r="L29" i="5"/>
  <c r="H29" i="5"/>
  <c r="U27" i="5"/>
  <c r="Q27" i="5"/>
  <c r="L27" i="5"/>
  <c r="H27" i="5"/>
  <c r="U26" i="5"/>
  <c r="Q26" i="5"/>
  <c r="L26" i="5"/>
  <c r="H26" i="5"/>
  <c r="U24" i="5"/>
  <c r="Q24" i="5"/>
  <c r="L24" i="5"/>
  <c r="H24" i="5"/>
  <c r="U23" i="5"/>
  <c r="U22" i="5" s="1"/>
  <c r="Q23" i="5"/>
  <c r="Q22" i="5" s="1"/>
  <c r="L23" i="5"/>
  <c r="L22" i="5" s="1"/>
  <c r="H23" i="5"/>
  <c r="U21" i="5"/>
  <c r="Q21" i="5"/>
  <c r="L21" i="5"/>
  <c r="H21" i="5"/>
  <c r="U20" i="5"/>
  <c r="U19" i="5" s="1"/>
  <c r="Q20" i="5"/>
  <c r="Q19" i="5" s="1"/>
  <c r="L20" i="5"/>
  <c r="L19" i="5" s="1"/>
  <c r="H20" i="5"/>
  <c r="U18" i="5"/>
  <c r="Q18" i="5"/>
  <c r="L18" i="5"/>
  <c r="H18" i="5"/>
  <c r="U17" i="5"/>
  <c r="Q17" i="5"/>
  <c r="Q16" i="5" s="1"/>
  <c r="L17" i="5"/>
  <c r="L16" i="5" s="1"/>
  <c r="H17" i="5"/>
  <c r="U15" i="5"/>
  <c r="Q15" i="5"/>
  <c r="L15" i="5"/>
  <c r="H15" i="5"/>
  <c r="U14" i="5"/>
  <c r="U13" i="5" s="1"/>
  <c r="Q14" i="5"/>
  <c r="Q13" i="5" s="1"/>
  <c r="L14" i="5"/>
  <c r="L13" i="5" s="1"/>
  <c r="H14" i="5"/>
  <c r="U12" i="5"/>
  <c r="Q12" i="5"/>
  <c r="L12" i="5"/>
  <c r="H12" i="5"/>
  <c r="U11" i="5"/>
  <c r="U10" i="5" s="1"/>
  <c r="Q11" i="5"/>
  <c r="Q10" i="5" s="1"/>
  <c r="L11" i="5"/>
  <c r="L10" i="5" s="1"/>
  <c r="H11" i="5"/>
  <c r="U9" i="5"/>
  <c r="Q9" i="5"/>
  <c r="L9" i="5"/>
  <c r="H9" i="5"/>
  <c r="U8" i="5"/>
  <c r="U7" i="5" s="1"/>
  <c r="Q8" i="5"/>
  <c r="L8" i="5"/>
  <c r="L7" i="5" s="1"/>
  <c r="H8" i="5"/>
  <c r="U25" i="5" l="1"/>
  <c r="S62" i="5"/>
  <c r="O47" i="5"/>
  <c r="K49" i="5"/>
  <c r="O56" i="5"/>
  <c r="O53" i="5"/>
  <c r="M33" i="5"/>
  <c r="F59" i="5"/>
  <c r="J44" i="5"/>
  <c r="T45" i="5"/>
  <c r="M35" i="5"/>
  <c r="V8" i="5"/>
  <c r="V11" i="5"/>
  <c r="V12" i="5"/>
  <c r="S47" i="5"/>
  <c r="K55" i="5"/>
  <c r="K60" i="5"/>
  <c r="H16" i="5"/>
  <c r="Q7" i="5"/>
  <c r="K57" i="5"/>
  <c r="H7" i="5"/>
  <c r="V9" i="5"/>
  <c r="V15" i="5"/>
  <c r="M17" i="5"/>
  <c r="V21" i="5"/>
  <c r="V23" i="5"/>
  <c r="S44" i="5"/>
  <c r="M8" i="5"/>
  <c r="H10" i="5"/>
  <c r="H22" i="5"/>
  <c r="V29" i="5"/>
  <c r="U28" i="5"/>
  <c r="L34" i="5"/>
  <c r="T64" i="5"/>
  <c r="T51" i="5"/>
  <c r="J56" i="5"/>
  <c r="J59" i="5"/>
  <c r="M9" i="5"/>
  <c r="M15" i="5"/>
  <c r="V17" i="5"/>
  <c r="U16" i="5"/>
  <c r="M21" i="5"/>
  <c r="M23" i="5"/>
  <c r="M27" i="5"/>
  <c r="H28" i="5"/>
  <c r="F44" i="5"/>
  <c r="K45" i="5"/>
  <c r="T49" i="5"/>
  <c r="F50" i="5"/>
  <c r="Q25" i="5"/>
  <c r="M29" i="5"/>
  <c r="L28" i="5"/>
  <c r="V33" i="5"/>
  <c r="V35" i="5"/>
  <c r="K64" i="5"/>
  <c r="K51" i="5"/>
  <c r="T55" i="5"/>
  <c r="T57" i="5"/>
  <c r="T60" i="5"/>
  <c r="Q28" i="5"/>
  <c r="L25" i="5"/>
  <c r="V27" i="5"/>
  <c r="V14" i="5"/>
  <c r="V13" i="5" s="1"/>
  <c r="M14" i="5"/>
  <c r="H13" i="5"/>
  <c r="V24" i="5"/>
  <c r="V22" i="5" s="1"/>
  <c r="M24" i="5"/>
  <c r="M22" i="5" s="1"/>
  <c r="V32" i="5"/>
  <c r="M32" i="5"/>
  <c r="H31" i="5"/>
  <c r="M11" i="5"/>
  <c r="V26" i="5"/>
  <c r="M26" i="5"/>
  <c r="H25" i="5"/>
  <c r="V36" i="5"/>
  <c r="M36" i="5"/>
  <c r="T54" i="5"/>
  <c r="T53" i="5" s="1"/>
  <c r="K54" i="5"/>
  <c r="F53" i="5"/>
  <c r="T61" i="5"/>
  <c r="K61" i="5"/>
  <c r="K59" i="5" s="1"/>
  <c r="M12" i="5"/>
  <c r="V20" i="5"/>
  <c r="M20" i="5"/>
  <c r="H19" i="5"/>
  <c r="V30" i="5"/>
  <c r="M30" i="5"/>
  <c r="T48" i="5"/>
  <c r="K48" i="5"/>
  <c r="F47" i="5"/>
  <c r="T58" i="5"/>
  <c r="K58" i="5"/>
  <c r="T63" i="5"/>
  <c r="K63" i="5"/>
  <c r="F62" i="5"/>
  <c r="T52" i="5"/>
  <c r="K52" i="5"/>
  <c r="V18" i="5"/>
  <c r="M18" i="5"/>
  <c r="T46" i="5"/>
  <c r="K46" i="5"/>
  <c r="K47" i="5" l="1"/>
  <c r="T62" i="5"/>
  <c r="M34" i="5"/>
  <c r="M16" i="5"/>
  <c r="M31" i="5"/>
  <c r="K53" i="5"/>
  <c r="K50" i="5"/>
  <c r="T44" i="5"/>
  <c r="K56" i="5"/>
  <c r="T47" i="5"/>
  <c r="M25" i="5"/>
  <c r="V10" i="5"/>
  <c r="V16" i="5"/>
  <c r="V34" i="5"/>
  <c r="T59" i="5"/>
  <c r="T56" i="5"/>
  <c r="V7" i="5"/>
  <c r="V28" i="5"/>
  <c r="M19" i="5"/>
  <c r="M10" i="5"/>
  <c r="T50" i="5"/>
  <c r="K44" i="5"/>
  <c r="K62" i="5"/>
  <c r="M28" i="5"/>
  <c r="V19" i="5"/>
  <c r="V25" i="5"/>
  <c r="V31" i="5"/>
  <c r="M13" i="5"/>
  <c r="M7" i="5"/>
  <c r="S43" i="4"/>
  <c r="O43" i="4"/>
  <c r="J43" i="4"/>
  <c r="F43" i="4"/>
  <c r="S42" i="4"/>
  <c r="S41" i="4" s="1"/>
  <c r="O42" i="4"/>
  <c r="O41" i="4" s="1"/>
  <c r="J42" i="4"/>
  <c r="J41" i="4" s="1"/>
  <c r="F42" i="4"/>
  <c r="F41" i="4" s="1"/>
  <c r="S36" i="4"/>
  <c r="S35" i="4" s="1"/>
  <c r="O36" i="4"/>
  <c r="O35" i="4" s="1"/>
  <c r="J36" i="4"/>
  <c r="J35" i="4" s="1"/>
  <c r="F36" i="4"/>
  <c r="F35" i="4" s="1"/>
  <c r="U27" i="4"/>
  <c r="Q27" i="4"/>
  <c r="L27" i="4"/>
  <c r="H27" i="4"/>
  <c r="U26" i="4"/>
  <c r="Q26" i="4"/>
  <c r="Q25" i="4" s="1"/>
  <c r="L26" i="4"/>
  <c r="H26" i="4"/>
  <c r="Q22" i="4"/>
  <c r="L22" i="4"/>
  <c r="L19" i="4"/>
  <c r="U13" i="4"/>
  <c r="Q13" i="4"/>
  <c r="L13" i="4"/>
  <c r="Q10" i="4"/>
  <c r="L10" i="4"/>
  <c r="U7" i="4"/>
  <c r="Q7" i="4"/>
  <c r="L7" i="4"/>
  <c r="T36" i="4" l="1"/>
  <c r="T35" i="4" s="1"/>
  <c r="L25" i="4"/>
  <c r="M27" i="4"/>
  <c r="T42" i="4"/>
  <c r="V27" i="4"/>
  <c r="Q19" i="4"/>
  <c r="U22" i="4"/>
  <c r="H13" i="4"/>
  <c r="U19" i="4"/>
  <c r="H22" i="4"/>
  <c r="U25" i="4"/>
  <c r="T43" i="4"/>
  <c r="K36" i="4"/>
  <c r="K35" i="4" s="1"/>
  <c r="K42" i="4"/>
  <c r="H7" i="4"/>
  <c r="U10" i="4"/>
  <c r="H19" i="4"/>
  <c r="V10" i="4"/>
  <c r="H10" i="4"/>
  <c r="V13" i="4"/>
  <c r="V7" i="4"/>
  <c r="V26" i="4"/>
  <c r="M26" i="4"/>
  <c r="H25" i="4"/>
  <c r="M22" i="4"/>
  <c r="K43" i="4"/>
  <c r="T41" i="4" l="1"/>
  <c r="K41" i="4"/>
  <c r="M25" i="4"/>
  <c r="M19" i="4"/>
  <c r="M7" i="4"/>
  <c r="V22" i="4"/>
  <c r="V19" i="4"/>
  <c r="V25" i="4"/>
  <c r="M13" i="4"/>
  <c r="M10" i="4"/>
  <c r="K44" i="23"/>
</calcChain>
</file>

<file path=xl/comments1.xml><?xml version="1.0" encoding="utf-8"?>
<comments xmlns="http://schemas.openxmlformats.org/spreadsheetml/2006/main">
  <authors>
    <author>Carmen Alicia</author>
  </authors>
  <commentList>
    <comment ref="B29" authorId="0" shapeId="0">
      <text>
        <r>
          <rPr>
            <b/>
            <sz val="14"/>
            <color indexed="81"/>
            <rFont val="Calibri"/>
            <family val="2"/>
            <scheme val="minor"/>
          </rPr>
          <t>ETAPAS:
1) Acopio de Información 
2) Consolidación de la información
3) Redacción del documento
4) Diseño e impresión del documento
5) Diseño y ejecución de la Presentación audiovisual</t>
        </r>
      </text>
    </comment>
    <comment ref="A48" authorId="0" shapeId="0">
      <text>
        <r>
          <rPr>
            <sz val="12"/>
            <color indexed="81"/>
            <rFont val="Calibri"/>
            <family val="2"/>
            <scheme val="minor"/>
          </rPr>
          <t>ETAPAS:
1) Convocatoria y difusión del evento
2) Diseño del escenario
3) Montaje y equipamiento del lugar del evento
4) Recepción privada después del evento</t>
        </r>
      </text>
    </comment>
  </commentList>
</comments>
</file>

<file path=xl/comments2.xml><?xml version="1.0" encoding="utf-8"?>
<comments xmlns="http://schemas.openxmlformats.org/spreadsheetml/2006/main">
  <authors>
    <author>Carmen Alicia</author>
  </authors>
  <commentList>
    <comment ref="B20" authorId="0" shapeId="0">
      <text>
        <r>
          <rPr>
            <sz val="11"/>
            <color indexed="81"/>
            <rFont val="Tahoma"/>
            <family val="2"/>
          </rPr>
          <t>5 OBRAS A REALIZAR EN ESPACIOS PÚBLICOS:
UNIDAD DEPORTIVA:
1.  Reparación de cancha de usos múltiples 
2. Andador de acceso.
PANTEÓN MUNICIPAL:  
3. Arreglo con adoquín en la entrada del Panteón 
4. Nivelación del suelo para evitar estancamiento de aguas.
TELESECUNDARIA INDEPENDENCIA: 
5. Andador de la comunidad a la escuela.</t>
        </r>
      </text>
    </comment>
  </commentList>
</comments>
</file>

<file path=xl/comments3.xml><?xml version="1.0" encoding="utf-8"?>
<comments xmlns="http://schemas.openxmlformats.org/spreadsheetml/2006/main">
  <authors>
    <author>Carmen Alicia</author>
  </authors>
  <commentList>
    <comment ref="B8" authorId="0" shapeId="0">
      <text>
        <r>
          <rPr>
            <sz val="14"/>
            <color indexed="81"/>
            <rFont val="Calibri"/>
            <family val="2"/>
            <scheme val="minor"/>
          </rPr>
          <t>1. Malla en la cancha de Frontón UDDO</t>
        </r>
      </text>
    </comment>
  </commentList>
</comments>
</file>

<file path=xl/comments4.xml><?xml version="1.0" encoding="utf-8"?>
<comments xmlns="http://schemas.openxmlformats.org/spreadsheetml/2006/main">
  <authors>
    <author>Carmen Alicia</author>
  </authors>
  <commentList>
    <comment ref="A8" authorId="0" shapeId="0">
      <text>
        <r>
          <rPr>
            <sz val="14"/>
            <color indexed="81"/>
            <rFont val="Tahoma"/>
            <family val="2"/>
          </rPr>
          <t>Por veda electoral, esta Dirección no puede gestionar ni aplicar más programas sociales</t>
        </r>
      </text>
    </comment>
  </commentList>
</comments>
</file>

<file path=xl/comments5.xml><?xml version="1.0" encoding="utf-8"?>
<comments xmlns="http://schemas.openxmlformats.org/spreadsheetml/2006/main">
  <authors>
    <author>Carmen Alicia</author>
  </authors>
  <commentList>
    <comment ref="E14" authorId="0" shapeId="0">
      <text>
        <r>
          <rPr>
            <b/>
            <sz val="12"/>
            <color indexed="81"/>
            <rFont val="Calibri"/>
            <family val="2"/>
          </rPr>
          <t>NO ME HAN SOLICITADO EL REPORTE DEL SEGUNDO SEMESTRE 2020</t>
        </r>
      </text>
    </comment>
    <comment ref="G14" authorId="0" shapeId="0">
      <text>
        <r>
          <rPr>
            <b/>
            <sz val="12"/>
            <color indexed="81"/>
            <rFont val="Tahoma"/>
            <family val="2"/>
          </rPr>
          <t>REPORTE ANUAL DE DESEMPEÑO 2020</t>
        </r>
      </text>
    </comment>
    <comment ref="B17" authorId="0" shapeId="0">
      <text>
        <r>
          <rPr>
            <b/>
            <sz val="14"/>
            <color indexed="81"/>
            <rFont val="Calibri"/>
            <family val="2"/>
            <scheme val="minor"/>
          </rPr>
          <t xml:space="preserve"> ETAPAS:
1) Acopio de Información 
2) Consolidación de la información
3) Redacción del documento
4) Diseño e impresión del documento
5) Diseño y ejecución de la Presentación audiovisual</t>
        </r>
      </text>
    </comment>
    <comment ref="I20" authorId="0" shapeId="0">
      <text>
        <r>
          <rPr>
            <b/>
            <sz val="14"/>
            <color indexed="81"/>
            <rFont val="Tahoma"/>
            <family val="2"/>
          </rPr>
          <t>REPORTE AMPLIADO DE DESEMPEÑO MUNICIPAL ASEJ</t>
        </r>
      </text>
    </comment>
    <comment ref="E23" authorId="0" shapeId="0">
      <text>
        <r>
          <rPr>
            <b/>
            <sz val="12"/>
            <color indexed="81"/>
            <rFont val="Calibri"/>
            <family val="2"/>
          </rPr>
          <t>CONFERENCIA VIRTUAL INFORMATIVA SOBRE CENSOS MUNICIPALES, INEGI</t>
        </r>
      </text>
    </comment>
    <comment ref="I23" authorId="0" shapeId="0">
      <text>
        <r>
          <rPr>
            <b/>
            <sz val="14"/>
            <color indexed="81"/>
            <rFont val="Tahoma"/>
            <family val="2"/>
          </rPr>
          <t>CAPACITACIÓN INEGI</t>
        </r>
      </text>
    </comment>
    <comment ref="J23" authorId="0" shapeId="0">
      <text>
        <r>
          <rPr>
            <b/>
            <sz val="14"/>
            <color indexed="81"/>
            <rFont val="Tahoma"/>
            <family val="2"/>
          </rPr>
          <t>CURSO ASEJ</t>
        </r>
      </text>
    </comment>
  </commentList>
</comments>
</file>

<file path=xl/comments6.xml><?xml version="1.0" encoding="utf-8"?>
<comments xmlns="http://schemas.openxmlformats.org/spreadsheetml/2006/main">
  <authors>
    <author>Carmen Alicia</author>
  </authors>
  <commentList>
    <comment ref="B14" authorId="0" shapeId="0">
      <text>
        <r>
          <rPr>
            <sz val="14"/>
            <color theme="1"/>
            <rFont val="Calibri"/>
            <family val="2"/>
            <scheme val="minor"/>
          </rPr>
          <t>1. Exposición de Grafitti en Vivo
2. Concurso de Diseño de cubre bocas</t>
        </r>
      </text>
    </comment>
    <comment ref="B17" authorId="0" shapeId="0">
      <text>
        <r>
          <rPr>
            <sz val="16"/>
            <color indexed="81"/>
            <rFont val="Calibri"/>
            <family val="2"/>
            <scheme val="minor"/>
          </rPr>
          <t>1. Adquirir una Laptop</t>
        </r>
      </text>
    </comment>
  </commentList>
</comments>
</file>

<file path=xl/comments7.xml><?xml version="1.0" encoding="utf-8"?>
<comments xmlns="http://schemas.openxmlformats.org/spreadsheetml/2006/main">
  <authors>
    <author>Carmen Alicia</author>
  </authors>
  <commentList>
    <comment ref="B11" authorId="0" shapeId="0">
      <text>
        <r>
          <rPr>
            <sz val="16"/>
            <color indexed="81"/>
            <rFont val="Calibri"/>
            <family val="2"/>
            <scheme val="minor"/>
          </rPr>
          <t>1. Rampa para discapacitados al exterior del Mercado
2. Rehabilitación del elevador de carga del Mercado</t>
        </r>
      </text>
    </comment>
  </commentList>
</comments>
</file>

<file path=xl/comments8.xml><?xml version="1.0" encoding="utf-8"?>
<comments xmlns="http://schemas.openxmlformats.org/spreadsheetml/2006/main">
  <authors>
    <author>Carmen Alicia</author>
  </authors>
  <commentList>
    <comment ref="B11" authorId="0" shapeId="0">
      <text>
        <r>
          <rPr>
            <b/>
            <sz val="18"/>
            <color theme="1"/>
            <rFont val="Calibri"/>
            <family val="2"/>
            <scheme val="minor"/>
          </rPr>
          <t>1. Uniformes
2. Armamento
3. Equipamiento policiaco</t>
        </r>
      </text>
    </comment>
  </commentList>
</comments>
</file>

<file path=xl/comments9.xml><?xml version="1.0" encoding="utf-8"?>
<comments xmlns="http://schemas.openxmlformats.org/spreadsheetml/2006/main">
  <authors>
    <author>Carmen Alicia</author>
  </authors>
  <commentList>
    <comment ref="B11" authorId="0" shapeId="0">
      <text>
        <r>
          <rPr>
            <sz val="14"/>
            <color theme="1"/>
            <rFont val="Calibri"/>
            <family val="2"/>
            <scheme val="minor"/>
          </rPr>
          <t>* 2do. Estival del Tequila Gourmet</t>
        </r>
      </text>
    </comment>
  </commentList>
</comments>
</file>

<file path=xl/sharedStrings.xml><?xml version="1.0" encoding="utf-8"?>
<sst xmlns="http://schemas.openxmlformats.org/spreadsheetml/2006/main" count="5636" uniqueCount="1250">
  <si>
    <t>SEMAFORIZACIÓN DEL CUMPLIMIENTO</t>
  </si>
  <si>
    <t>ENERO</t>
  </si>
  <si>
    <t>FEBRERO</t>
  </si>
  <si>
    <t>MARZO</t>
  </si>
  <si>
    <t>RESULTADO TRIMESTRAL</t>
  </si>
  <si>
    <t>ABRIL</t>
  </si>
  <si>
    <t>MAYO</t>
  </si>
  <si>
    <t>JUNIO</t>
  </si>
  <si>
    <t>RESULTADO SEMESTRAL</t>
  </si>
  <si>
    <t>JULIO</t>
  </si>
  <si>
    <t>AGOSTO</t>
  </si>
  <si>
    <t>SEPTIEMBRE</t>
  </si>
  <si>
    <t>OCTUBRE</t>
  </si>
  <si>
    <t>NOVIEMBRE</t>
  </si>
  <si>
    <t>DICIEMBRE</t>
  </si>
  <si>
    <t>RESULTADO ANUAL</t>
  </si>
  <si>
    <t>0-29%</t>
  </si>
  <si>
    <t>30-49%</t>
  </si>
  <si>
    <t>50-69%</t>
  </si>
  <si>
    <t>70-89%</t>
  </si>
  <si>
    <t>90 - 100%</t>
  </si>
  <si>
    <t xml:space="preserve"> Más del 100%</t>
  </si>
  <si>
    <t>OBJETIVO COMPONENTE 1</t>
  </si>
  <si>
    <t>ACTIVIDAD 1.1</t>
  </si>
  <si>
    <t>NOMBRE DEL INDICADOR</t>
  </si>
  <si>
    <t>PORCENTAJE DE CUMPLIMIENTO</t>
  </si>
  <si>
    <t>ACTIVIDAD 1.2</t>
  </si>
  <si>
    <t>VALOR PROGRAMADO 1 / VALOR PROGRAMADO 2</t>
  </si>
  <si>
    <t>ACTIVIDAD 1.3</t>
  </si>
  <si>
    <t>OBJETIVO COMPONENTE 2</t>
  </si>
  <si>
    <t>ACTIVIDAD 2.1</t>
  </si>
  <si>
    <t>ACTIVIDAD 2.2</t>
  </si>
  <si>
    <t>OBJETIVO COMPONENTE 3</t>
  </si>
  <si>
    <t>ACTIVIDAD 3.1</t>
  </si>
  <si>
    <t>ACTIVIDAD 3.2</t>
  </si>
  <si>
    <t>Según la periodicidad exigida, cumplir con el 100% de los requerimentos de Transparencia</t>
  </si>
  <si>
    <t>Requerimientos cumplidos</t>
  </si>
  <si>
    <t>Requerimientos exigidos</t>
  </si>
  <si>
    <t>ACTIVIDAD 1</t>
  </si>
  <si>
    <t xml:space="preserve">  REALIZADO / PROGRAMADO</t>
  </si>
  <si>
    <t xml:space="preserve">Podar periódicamente el pasto y árboles de espacios públicos: Jardines de la plaza, Panteón municipal, Unidad deportiva, Centro de Salud y Centros educativos </t>
  </si>
  <si>
    <t>Servicios realizados</t>
  </si>
  <si>
    <t>Servicios programados</t>
  </si>
  <si>
    <t>ACTIVIDAD 2</t>
  </si>
  <si>
    <t xml:space="preserve">Supervisar que se lleve a cabo la instalación y/o mantenimiento de luminarias que lo requieran </t>
  </si>
  <si>
    <t>ACTIVIDAD 3</t>
  </si>
  <si>
    <t>ACTIVIDAD 4</t>
  </si>
  <si>
    <t>Supervisar que se lleven a cabo los patrullajes y las intervenciones que sean necesarias en la Delegación por parte de la Comisaría de Seguridad Pública y Tránsito municipal</t>
  </si>
  <si>
    <t>ACTIVIDAD 5</t>
  </si>
  <si>
    <t>ACTIVIDAD 6</t>
  </si>
  <si>
    <t xml:space="preserve">Gestionar los recursos y la maquinaria del Ayuntamiento para la pavimentación de calles </t>
  </si>
  <si>
    <t>ACTIVIDAD 7</t>
  </si>
  <si>
    <t xml:space="preserve">Gestionar los recursos y la maquinaria del Ayuntamiento para la limpieza y rehabilitación de caminos vecinales </t>
  </si>
  <si>
    <t>Construir un Salón de Usos Múltiples e Instalar una Funeraria Comunitaria</t>
  </si>
  <si>
    <t>Intervenir con actividades culturales en las principales Fiestas de la Cabecera Municipal y las Delegaciones.</t>
  </si>
  <si>
    <t>Porcentaje de actividades culturales realizadas en la Cabecera Municipal y las Delegaciones</t>
  </si>
  <si>
    <t>Número de actividades culturales realizadas</t>
  </si>
  <si>
    <t>Número de actividades culturales programadas</t>
  </si>
  <si>
    <t>Se otorgan reconocimientos a personajes ilustres del municipio</t>
  </si>
  <si>
    <t>Reconocer la labor y el legado de nuestros ciudadanos ilustres</t>
  </si>
  <si>
    <t>Porcentaje de homenajes realizados</t>
  </si>
  <si>
    <t>Número de homenajes realizados</t>
  </si>
  <si>
    <t>Número de homenajes programados</t>
  </si>
  <si>
    <t>Los talleres Culturales funcionan eficientemente y cuentan con reglamentos que regulan su operación.</t>
  </si>
  <si>
    <t>Porcentaje de avance en la publicación del reglamento</t>
  </si>
  <si>
    <t>Avance realizado</t>
  </si>
  <si>
    <t>Avance programado</t>
  </si>
  <si>
    <t>Presentaciones de los Talleres Culturales (Presenciales y/o virtuales)</t>
  </si>
  <si>
    <t>Porcentaje de presentaciones realizadas</t>
  </si>
  <si>
    <t>Número de presentaciones realizadas</t>
  </si>
  <si>
    <t>Número de presentaciones programadas</t>
  </si>
  <si>
    <t>ACTIVIDAD 3.3</t>
  </si>
  <si>
    <t>Gestionar la impartición de Talleres de capacitación artística para maestros talleristas</t>
  </si>
  <si>
    <t>Número de Talleres de capacitación realizados</t>
  </si>
  <si>
    <t>Número de Talleres de capacitación programados</t>
  </si>
  <si>
    <t>ACTIVIDAD 4.1</t>
  </si>
  <si>
    <t>La Banda Municipal ha cumplido con sus presentaciones públicas</t>
  </si>
  <si>
    <t>Llevar a cabo las presentaciones públicas de la Banda Municipal</t>
  </si>
  <si>
    <t>Número de presentaciones  programados</t>
  </si>
  <si>
    <t>OBJETIVO COMPONENTE 5</t>
  </si>
  <si>
    <t>ACTIVIDAD 5.1</t>
  </si>
  <si>
    <t>Se ha estimulado la creación artística entre el talento arandense</t>
  </si>
  <si>
    <t>ACTIVIDAD 5.2</t>
  </si>
  <si>
    <t>ACTIVIDAD 5.3</t>
  </si>
  <si>
    <t>Número de talleres realizados</t>
  </si>
  <si>
    <t>Número de Talleres  programados</t>
  </si>
  <si>
    <t>Los recursos de Secretaría de Cultura del Estado han sido gestionados</t>
  </si>
  <si>
    <t>Gestionar el recurso de Fondo de Talleres y el Fondo de Jalisco de Animación Cultural para el municipio</t>
  </si>
  <si>
    <t>Porcentaje de gestiones realizadas</t>
  </si>
  <si>
    <t>Número de gestiones realizadas</t>
  </si>
  <si>
    <t>Número de gestiones programadas</t>
  </si>
  <si>
    <t>Atención ciudadana</t>
  </si>
  <si>
    <t>Número de personas atendidas</t>
  </si>
  <si>
    <t>Número de personas programadas</t>
  </si>
  <si>
    <t>Revisión de correos institucionales</t>
  </si>
  <si>
    <t>Número de revisión de  correos realizadas</t>
  </si>
  <si>
    <t>Número de revisión de correos programadas</t>
  </si>
  <si>
    <t>Visita a Delegaciones</t>
  </si>
  <si>
    <t>Número de visitas realizadas</t>
  </si>
  <si>
    <t>Número de visitas programadas</t>
  </si>
  <si>
    <t>Reuniones Laborales</t>
  </si>
  <si>
    <t>Número de reuniones laborales realizadas</t>
  </si>
  <si>
    <t>Número de reuniones laborales programadas</t>
  </si>
  <si>
    <t>Número de supervisiones realizadas</t>
  </si>
  <si>
    <t>Número de supervisiones programadas</t>
  </si>
  <si>
    <t>Publicaciones de actividades en redes sociales.</t>
  </si>
  <si>
    <t>Número de publicaciones realizadas</t>
  </si>
  <si>
    <t>Número de publicaciones programadas</t>
  </si>
  <si>
    <t>Llevar a cabo los trámites para la elaboración de títulos de propiedad y su incorporación a las oficinas municipales e inscripción ante el Registro Público de la Propiedad</t>
  </si>
  <si>
    <t>Porcentaje de títulos que se incorporaron a las oficinas municipales y al Registro Público de la Propiedad</t>
  </si>
  <si>
    <t>Número de títulos incorporados e inscritos</t>
  </si>
  <si>
    <t>Realizar la entrega de títulos de propiedad</t>
  </si>
  <si>
    <t>Porcentaje de títulos que fueron entregados a los ciudadanos</t>
  </si>
  <si>
    <t>Número de títulos entregados</t>
  </si>
  <si>
    <t>Número de títulos solicitados</t>
  </si>
  <si>
    <t>OBJETIVO 2</t>
  </si>
  <si>
    <t>Notificar la convocatoria y levantar las actas de las sesiones ordinarias de la Comisión Municipal de Regularización</t>
  </si>
  <si>
    <t>Número de sesiones celebradas</t>
  </si>
  <si>
    <t>Número de sesiones convocadas</t>
  </si>
  <si>
    <t>requerimientos programados</t>
  </si>
  <si>
    <t>Número de ciudadanos atendidos</t>
  </si>
  <si>
    <t>Número estimado de ciudadanos</t>
  </si>
  <si>
    <t>Número de personas asesoradas</t>
  </si>
  <si>
    <t>Número de personas que solicitan información</t>
  </si>
  <si>
    <t>Número de visitas llevadas a cabo</t>
  </si>
  <si>
    <t>Número de reuniones programadas</t>
  </si>
  <si>
    <t>Realizar campañas de concientización referente al riesgo patrimonial que conlleva comprar predios irregulares</t>
  </si>
  <si>
    <t>Número de campañas realizadas</t>
  </si>
  <si>
    <t>Número de campañas programadas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</si>
  <si>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DELEGACIÓN SANTIAGUITO DE VELÁZQUEZ</t>
    </r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</si>
  <si>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 xml:space="preserve"> DIRECCIÓN  DE CULTURA</t>
    </r>
  </si>
  <si>
    <t>Realizar Exposiciones y Concursos de diversas disciplinas artísticas dentro del municipio y apoyar a los artistas locales en exposiciones fuera del municipio.</t>
  </si>
  <si>
    <t>Número de Exposiciones y Concursos realizados</t>
  </si>
  <si>
    <t>Número de Exposiciones y Concursos programados</t>
  </si>
  <si>
    <t>Elaboración de Proyectos Culturales</t>
  </si>
  <si>
    <t>Número de Proyectos Culturales programados</t>
  </si>
  <si>
    <t>ACTIVIDAD 6.1</t>
  </si>
  <si>
    <t>Porcentaje de Exposiciones y Concursos artísticos realizados</t>
  </si>
  <si>
    <t>Porcentaje de Proyectos Culturales presentados</t>
  </si>
  <si>
    <t>Número de Proyectos Culturales presentados</t>
  </si>
  <si>
    <t>OBJETIVO 1</t>
  </si>
  <si>
    <t>OBJETIVO 4</t>
  </si>
  <si>
    <t>OBJETIVO 6</t>
  </si>
  <si>
    <t>ACTIVIDAD 1.4</t>
  </si>
  <si>
    <t>Los Servicios Públicos que la comunidad requiere han sido atendidos eficientemente desde el Gobierno Municipal</t>
  </si>
  <si>
    <t>Se han implementado los Programas de pavimentación, rehabilitación y mantenimiento de calles y caminos vecinales</t>
  </si>
  <si>
    <t>Porcentaje de servicios de mantenimiento al alumbrado público realizados</t>
  </si>
  <si>
    <t>Porcentaje de servicios de poda realizados</t>
  </si>
  <si>
    <t>Porcentaje de servicios de intervenciones y patrullajes realizados</t>
  </si>
  <si>
    <t>Porcentaje de servicios de mantenimiento y rehabilitación de espacios públicos realizados</t>
  </si>
  <si>
    <t>Porcentaje de calles pavimentadas</t>
  </si>
  <si>
    <t>Porcentaje de caminos vecinales rehabilitados</t>
  </si>
  <si>
    <t xml:space="preserve">Se han gestionado los recursos necesarios para la realización de proyectos especiales. </t>
  </si>
  <si>
    <t xml:space="preserve">Porcentaje de proyectos que cuentan con recursos para ser ejecutados </t>
  </si>
  <si>
    <t>Patrullajes realizados</t>
  </si>
  <si>
    <t>Patrullajes programados</t>
  </si>
  <si>
    <t>Pavimentaciones realizadas</t>
  </si>
  <si>
    <t xml:space="preserve"> Calles programadas para pavimentar</t>
  </si>
  <si>
    <t>Caminos rehabilitados</t>
  </si>
  <si>
    <t>Caminos programados por rehabilitar</t>
  </si>
  <si>
    <t>Proyectos realizados</t>
  </si>
  <si>
    <t>Proyectos programados</t>
  </si>
  <si>
    <t xml:space="preserve">Documentar y tener a disposición la información referente a los registros  realizados </t>
  </si>
  <si>
    <t xml:space="preserve">Documentar y tener a disposición la información referente a los certificaciones realizadas </t>
  </si>
  <si>
    <t>Registros realizados</t>
  </si>
  <si>
    <t>Registros programados</t>
  </si>
  <si>
    <t>Certificaciones realizadas</t>
  </si>
  <si>
    <t>Certificaciones programadas</t>
  </si>
  <si>
    <t>Publicación del Reglamento Interno de Talleres Culturales</t>
  </si>
  <si>
    <t xml:space="preserve">Atender a los ciudadanos que soliciten información referente a su trámite de regularización </t>
  </si>
  <si>
    <t>Brindar asesoría para realizar la transmisión de un predio ubicado en un asentamiento irregular</t>
  </si>
  <si>
    <t>Realizar reuniones con los vecinos de los asentamiento irregulares</t>
  </si>
  <si>
    <t>La gestoría para la elaboración e inscripción de títulos de propiedad ha dado certeza jurídica al patrimonio de los arandenses</t>
  </si>
  <si>
    <t>Número de expedientes por inscribir</t>
  </si>
  <si>
    <t>Las necesidades de los habitantes del municipio, en lo referente a reparaciones de caminos y calles, han sido atendidas</t>
  </si>
  <si>
    <t>Atender solicitudes de COMUNIDADES Y RANCHERÍAS (Caminos, terracerías, baches, obras urbanas, servicio a Instituciones, empedrados, desazolves, etc.).</t>
  </si>
  <si>
    <t>Porcentaje de solicitudes  atendidas.</t>
  </si>
  <si>
    <t xml:space="preserve">Número de solicitudes atendidas </t>
  </si>
  <si>
    <t>Número de solicitudes recibidas</t>
  </si>
  <si>
    <t>Reparar caminos y terracerías en las comunidades y rancherías.</t>
  </si>
  <si>
    <t>Porcentaje de kilómetros reparados.</t>
  </si>
  <si>
    <t>Kilómetros reparados</t>
  </si>
  <si>
    <t>Kilómetros por reparar</t>
  </si>
  <si>
    <t>Realizar el arrastre de materiales para caminos y calles.</t>
  </si>
  <si>
    <t>Porcentaje de viajes de arrastre realizados.</t>
  </si>
  <si>
    <t>Viajes realizados</t>
  </si>
  <si>
    <t>Viajes programados</t>
  </si>
  <si>
    <t>Reparar calles en la cabecera municipal</t>
  </si>
  <si>
    <t>Porcentaje de calles reparadas</t>
  </si>
  <si>
    <t>Calles reparadas</t>
  </si>
  <si>
    <t>Calles por reparar</t>
  </si>
  <si>
    <t xml:space="preserve"> El parque vehicular se mantiene en óptimas condiciones de uso.</t>
  </si>
  <si>
    <t>Realizar los servicios de mantenimiento preventivo requeridos al parque vehicular.</t>
  </si>
  <si>
    <t>Porcentaje de servicios de mantenimiento preventivo realizados</t>
  </si>
  <si>
    <t>Servicios por realizar</t>
  </si>
  <si>
    <t>Realizar las afinaciones requeridas al parque vehicular.</t>
  </si>
  <si>
    <t>Porcentaje de afinaciones realizadas</t>
  </si>
  <si>
    <t>Afinaciones realizadas</t>
  </si>
  <si>
    <t>Afinaciones por realizar</t>
  </si>
  <si>
    <t>ACTIVIDAD 2.3</t>
  </si>
  <si>
    <t>Solicitar a los proveedores los servicios de mantenimiento correctivo que requiera el parque vehicular.</t>
  </si>
  <si>
    <t>Porcentaje de servicios de mantenimiento correctivo realizados</t>
  </si>
  <si>
    <t>Servicios de mantenimiento correctivo realizados</t>
  </si>
  <si>
    <t>Servicios de mantenimiento correctivo estimados</t>
  </si>
  <si>
    <t>Consumo programado de DIESEL: 282,500 Lts.</t>
  </si>
  <si>
    <t>Litros consumidos</t>
  </si>
  <si>
    <t>Consumo programado de ACEITE PARA MOTORES DE DIESEL: 6,500 Lts.</t>
  </si>
  <si>
    <t>Consumo programado de ACEITE PARA MOTORES DE GASOLINA: 1,950 Lts.</t>
  </si>
  <si>
    <t>ACTIVIDAD 3.4</t>
  </si>
  <si>
    <t>Consumo programado de ACEITE PARA GATOS HIDRÁULICOS: 6,100 Lts.</t>
  </si>
  <si>
    <t>Consumo programado de ACEITE PARA TRANSMISIÓN: 750 Lts.</t>
  </si>
  <si>
    <t>Consumo programado de ACEITE PARA CAJAS Y DIFERENCIALES: 700 Lts.</t>
  </si>
  <si>
    <t>Consumo programado de ANTICONGELANTE:  1,800 Lts.</t>
  </si>
  <si>
    <t>Consumo programado de GASOLINA: 10,350 Lts.</t>
  </si>
  <si>
    <t>Según la periodicidad exigida, cumplir con el 100% de los requerimientos de Transparencia</t>
  </si>
  <si>
    <t>Porcentaje de requerimientos cumplidos</t>
  </si>
  <si>
    <t>ACTIVIDAD 8</t>
  </si>
  <si>
    <t>La recaudación y aplicación de recursos públicos Municipales han sido inspeccionados.</t>
  </si>
  <si>
    <t>Realizar revisiones a  dependencias que generan un ingreso para el municipio de Arandas</t>
  </si>
  <si>
    <t xml:space="preserve">Porcentaje de revisiones realizadas a los Ingresos públicos </t>
  </si>
  <si>
    <t xml:space="preserve">Revisar el Gasto Público Municipal, así como al buen uso de los recursos. </t>
  </si>
  <si>
    <t>Porcentaje de revisiones realizadas al Gasto Público</t>
  </si>
  <si>
    <t xml:space="preserve">La obligación de los Servidores Públicos de presentar Declaración Patrimonial y Conflicto de Intereses ha sido atendida. </t>
  </si>
  <si>
    <t>Requerir  a los Funcionarios Públicos obligados a presentar declaración de Situación Patrimonial y de conflicto de intereses</t>
  </si>
  <si>
    <t xml:space="preserve">Porcentaje de servidores públicos requeridos. </t>
  </si>
  <si>
    <t>Atender  a los Funcionarios Públicos obligados en la resolución de dudas en el llenado y presentación de la Declaración de Situación Patrimonial y de conflicto de intereses</t>
  </si>
  <si>
    <t>Porcentaje de declaraciones de Situación Patrimonial, Conflicto de Intereses y de Impuestos presentadas por los funcionarios públicos obligados</t>
  </si>
  <si>
    <t xml:space="preserve">Porcentaje de Reuniones y actividades del comité de control Interno y Administración de Riesgos del Municipio de Arandas. </t>
  </si>
  <si>
    <t>Participar  activamente en los comités de los que forma parte la figura del Contralor Municipal</t>
  </si>
  <si>
    <t xml:space="preserve">Porcentaje de convocatorias a reuniones  Comités Municipales, atendidas.   </t>
  </si>
  <si>
    <r>
      <t xml:space="preserve"> </t>
    </r>
    <r>
      <rPr>
        <b/>
        <sz val="12"/>
        <color rgb="FFFF0000"/>
        <rFont val="Calibri"/>
        <family val="2"/>
        <scheme val="minor"/>
      </rPr>
      <t xml:space="preserve"> REALIZADO / PROGRAMADO</t>
    </r>
  </si>
  <si>
    <t>Número de revisiones Realizadas</t>
  </si>
  <si>
    <t>Número de revisiones programadas</t>
  </si>
  <si>
    <t>Número de Requerimientos emitidos</t>
  </si>
  <si>
    <t xml:space="preserve">Número de Servidores públicos </t>
  </si>
  <si>
    <t>Número de Declaraciones presentadas</t>
  </si>
  <si>
    <t>Número de Servidores públicos</t>
  </si>
  <si>
    <t xml:space="preserve">Número de reuniones realizadas. </t>
  </si>
  <si>
    <t>Número de reuniones atendidas</t>
  </si>
  <si>
    <t>Número de convocatorias recibidas</t>
  </si>
  <si>
    <t>Porcentaje de incremento en ingresos por recaudación</t>
  </si>
  <si>
    <t>Registrar en el sistema catastral los avalúos entregados a la dependencia de Catastro previamente revisados y corregidos</t>
  </si>
  <si>
    <t>Porcentaje de avalúos registrados en el sistema catastral</t>
  </si>
  <si>
    <t>Porcentaje de capacitaciones recibidas por parte de Secretaria de Hacienda Pública y Catastro del Estado</t>
  </si>
  <si>
    <t>Brindar los servicios de recepción, revisión y entrega de trámites catastrales</t>
  </si>
  <si>
    <t xml:space="preserve">Porcentaje de servicios de recepción, revisión y entrega de trámites catastrales </t>
  </si>
  <si>
    <t>Se ha mejorado la calificación municipal en cuestión de Transparencia y Acceso a la información pública</t>
  </si>
  <si>
    <t>Requerir la información a los directores que tienen obligación de entregarla en tiempo y forma</t>
  </si>
  <si>
    <t>Porcentaje de requerimientos de información entregados a tiempo</t>
  </si>
  <si>
    <t xml:space="preserve">Dar respuesta a las solicitudes de información que se reciben de los ciudadanos </t>
  </si>
  <si>
    <t>Porcentaje de solicitudes de información contestadas</t>
  </si>
  <si>
    <t>Subir a la página oficial los documentos recibidos de las diferentes áreas del ayuntamiento</t>
  </si>
  <si>
    <t>Porcentaje de documentos subidos a la página oficial del ayuntamiento</t>
  </si>
  <si>
    <t>Actualizar los formatos de la Plataforma Nacional de Transparencia</t>
  </si>
  <si>
    <t>Porcentaje de formatos actualizados en la PNT</t>
  </si>
  <si>
    <t xml:space="preserve">Llevar acabo revisiones físicas de los establecimientos comerciales </t>
  </si>
  <si>
    <t>Llevar acabo la revisión de los planes internos</t>
  </si>
  <si>
    <t>Dar atención a las emergencias presentadas y los operativos especiales.</t>
  </si>
  <si>
    <t>Porcentaje de servicios atendidos y operativos especiales atendidos</t>
  </si>
  <si>
    <t>Número de requerimientos entregados</t>
  </si>
  <si>
    <t>Número de requerimientos solicitados</t>
  </si>
  <si>
    <t>Número de solicitudes contestadas</t>
  </si>
  <si>
    <t>Número estimado de solicitudes por recibir</t>
  </si>
  <si>
    <t>Número de documentos subidos</t>
  </si>
  <si>
    <t>Número de documentos requeridos</t>
  </si>
  <si>
    <t>ACTIVIDAD 1.5</t>
  </si>
  <si>
    <t>Número de formatos actualizados</t>
  </si>
  <si>
    <t>Número de formatos por actualizar</t>
  </si>
  <si>
    <t>Asesorar a los encargados de las dependencias sobre el material y equipo necesario para la implementación de la red en sus oficinas.</t>
  </si>
  <si>
    <t>Instalar la red de datos en el mayor número posible de oficinas del Ayuntamiento</t>
  </si>
  <si>
    <t>OBJETIVO COMPONENTE 4</t>
  </si>
  <si>
    <t>Número de sesiones realizadas</t>
  </si>
  <si>
    <t>Número de servicios de mantenimiento aplicados</t>
  </si>
  <si>
    <t>Número de servicios de mantenimiento programados</t>
  </si>
  <si>
    <t>Número de apoyos otorgados</t>
  </si>
  <si>
    <t>Número estimado de solicitudes de apoyo por recibir</t>
  </si>
  <si>
    <t>Número de  días que se brindó servicio</t>
  </si>
  <si>
    <t>Número de días laborables del año</t>
  </si>
  <si>
    <t>ACTIVIDAD 2.4</t>
  </si>
  <si>
    <t>La UMPCB dispone del equipamiento necesario para cumplir sus funciones y participa activamente en el  Grupo Regional de búsqueda y rescate en estructuras colapsadas disponiendo de los recursos que han sido aprobados para ello por el Cabildo</t>
  </si>
  <si>
    <t xml:space="preserve">Llevar a cabo las capacitaciones, equipamiento y activaciones de la célula de nuestro Municipio en el GRUPO REGIONAL DE BUSQUEDA Y RESCATE EN ESTRUCTURAS COLAPSADAS mediante los recursos del Fondo Económico disponible </t>
  </si>
  <si>
    <t>Porcentaje de solicitudes presentadas para disponer del Fondo Económico que recibieron el recurso</t>
  </si>
  <si>
    <t>Disponer de vehículos utilitarios que faciliten la movilidad y respuesta de la UMPCB</t>
  </si>
  <si>
    <t>Adquirir equipo de vigilancia (Drones) para el monitoreo de afluencia de personas a eventos de concentración masiva.</t>
  </si>
  <si>
    <t>Adquirir uniformes institucionales para el personal operativo.</t>
  </si>
  <si>
    <t>Porcentaje de uniformes adquiridos</t>
  </si>
  <si>
    <t>Solicitudes que recibieron el recurso</t>
  </si>
  <si>
    <t>Solicitudes estimadas por presentar</t>
  </si>
  <si>
    <t>Vehículos disponibles</t>
  </si>
  <si>
    <t>Vehículos solicitados</t>
  </si>
  <si>
    <t>Drones adquiridos</t>
  </si>
  <si>
    <t>Drones solicitados</t>
  </si>
  <si>
    <t>Uniformes adquiridos</t>
  </si>
  <si>
    <t>Uniformes solicitados</t>
  </si>
  <si>
    <t>Número de revisiones realizadas</t>
  </si>
  <si>
    <t>Los Servicios Públicos que la Delegación requiere han sido atendidos eficientemente desde el Gobierno Municipal</t>
  </si>
  <si>
    <t>Supervisar que se lleve a cabo el servicio de recolección de residuos sólidos</t>
  </si>
  <si>
    <t>Porcentaje de servicios de recolección de residuos realizados</t>
  </si>
  <si>
    <t>Porcentaje de servicios de instalación y/o mantenimiento al alumbrado público realizados</t>
  </si>
  <si>
    <t>Los espacios públicos que lo requirieron recibieron mantenimiento o fueron rehabilitados</t>
  </si>
  <si>
    <t>Realizar las gestiones necesarias con la Dirección de Obras Públicas para que se lleven a cabo las obras de mantenimiento y/o rehabilitación de espacios públicos que lo requieren</t>
  </si>
  <si>
    <t>Realizar las gestiones necesarias  para que se lleven a cabo OTRAS OBRAS de mantenimiento y/o la rehabilitación en la Delegación</t>
  </si>
  <si>
    <t xml:space="preserve">Porcentaje de obras de mantenimiento y/o rehabilitación realizadas </t>
  </si>
  <si>
    <t>Porcentaje de metros lineales de tubería reparados</t>
  </si>
  <si>
    <t>Colocación de contenedores para reciclaje de materiales en la Delegación</t>
  </si>
  <si>
    <t>Porcentaje de contenedores colocados</t>
  </si>
  <si>
    <t>Caminos vecinales han sido rehabilitados y se han pavimentado calles en la Delegación</t>
  </si>
  <si>
    <t>Pavimentar calles de la Delegación</t>
  </si>
  <si>
    <t>Obras realizadas</t>
  </si>
  <si>
    <t>Obras programadas</t>
  </si>
  <si>
    <t xml:space="preserve">Se han gestionado los recursos necesarios para la realización de proyectos importantes para la sanidad en la Delegación. </t>
  </si>
  <si>
    <t>Metros lineales por reparar</t>
  </si>
  <si>
    <t>Contenedores colocados</t>
  </si>
  <si>
    <t>Contenedores por colocar</t>
  </si>
  <si>
    <t>Calles pavimentadas</t>
  </si>
  <si>
    <t>Calles programadas por pavimentar</t>
  </si>
  <si>
    <t>ACTIVIDAD 4.2</t>
  </si>
  <si>
    <t>Rehabilitar Caminos vecinales en la Delegación</t>
  </si>
  <si>
    <t>Incrementar el contenido para redes sociales .</t>
  </si>
  <si>
    <t>Número de nuevas publicaciones subidas</t>
  </si>
  <si>
    <t>Número de nuevas publicaciones programadas</t>
  </si>
  <si>
    <t>Generar nuevos seguidores de la página oficial en relación al año 2020</t>
  </si>
  <si>
    <t>Número de nuevos likes generados</t>
  </si>
  <si>
    <t>Número estimado de nuevos likes por generar</t>
  </si>
  <si>
    <t>Diseñar material impreso para las diferentes Direcciones y jefaturas del Ayuntamiento</t>
  </si>
  <si>
    <t>Número de material audiovisual creado</t>
  </si>
  <si>
    <t>Número estimado de material audiovisual por crear</t>
  </si>
  <si>
    <t>Número de servicios de diseño para impresos realizados</t>
  </si>
  <si>
    <t>Número estimado de servicios de diseño para impresos por realizar</t>
  </si>
  <si>
    <t xml:space="preserve">Número de boletines emitidos </t>
  </si>
  <si>
    <t>Número estimado de publicaciones por realizar</t>
  </si>
  <si>
    <t>Publicar los eventos y acciones relevantes realizadas por el Gobierno municipal en un máximo de 4 días a partir de su realización</t>
  </si>
  <si>
    <t>Número de publicaciones realizadas en tiempo</t>
  </si>
  <si>
    <t>Transmitir las sesiones de cabildo realizadas en el año.</t>
  </si>
  <si>
    <t>Número de sesiones transmitidas</t>
  </si>
  <si>
    <t>Realizar revisiones periódicas a los medios de comunicación para estar informados del contexto</t>
  </si>
  <si>
    <t>Numero de revisiones realizadas</t>
  </si>
  <si>
    <t>Llevar a cabo revisiones y detección de necesidades de las diferentes Direcciones.</t>
  </si>
  <si>
    <t>Número de etapas realizadas</t>
  </si>
  <si>
    <t>Número de etapas programadas</t>
  </si>
  <si>
    <t>En colaboración con la Dirección de Planeación, realizar las etapas requeridas para la organización y ejecución del EVENTO de presentación del 3er. Informe de Gobierno</t>
  </si>
  <si>
    <t xml:space="preserve"> </t>
  </si>
  <si>
    <t>Estudiantes de secundaria y  educación media superior, así como mujeres adolescentes del municipio reciben charlas de prevención.</t>
  </si>
  <si>
    <t>Impartir talleres sobre el uso adecuado del preservativo a estudiantes de secundaria y educación media  superior del municipio.</t>
  </si>
  <si>
    <t>Número de alumnos participantes</t>
  </si>
  <si>
    <t>Impartir talleres sobre VIH/SIDA a estudiantes de secundaria  y educación media superior del municipio.</t>
  </si>
  <si>
    <t>Impartir charlas informativas sobre el uso de métodos de planificación y anticoncepción  a las adolescentes y jóvenes entre los 13 y 18 años para prevenir el embarazo adolescente</t>
  </si>
  <si>
    <t>Número estimado de adolescentes por asesorar</t>
  </si>
  <si>
    <t>Se practican pruebas de VIH a la población que lo requiere; se asesora sobre VIH/SIDA y el uso adecuado del preservativo.</t>
  </si>
  <si>
    <t>Impartir asesorías sobre el uso adecuado del condón en los Stands y en el consultorio</t>
  </si>
  <si>
    <t>Porcentaje de ciudadanos que recibieron asesoría</t>
  </si>
  <si>
    <t>Número de ciudadanos asesorados</t>
  </si>
  <si>
    <t>Número estimado de ciudadanos por asesorar</t>
  </si>
  <si>
    <t>Porcentaje de pruebas aplicadas</t>
  </si>
  <si>
    <t>Número de pruebas aplicadas</t>
  </si>
  <si>
    <t>Número estimado de pruebas por aplicar</t>
  </si>
  <si>
    <t>Número de sesiones programadas</t>
  </si>
  <si>
    <t xml:space="preserve">Porcentaje de obras en espacios públicos en los que se realizaron mantenimiento y/o rehabilitación 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</si>
  <si>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DELEGACIÓN MANUEL MARTÍNEZ VALADEZ</t>
    </r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</si>
  <si>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Unidad Municipal de Protección Civil y Bomberos (UMPCB)</t>
    </r>
  </si>
  <si>
    <t xml:space="preserve">Documentar y tener a disposición la información referente a los REGISTROS  realizados </t>
  </si>
  <si>
    <t xml:space="preserve">Documentar y tener a disposición la información referente a los CERTIFICACIONES realizadas </t>
  </si>
  <si>
    <t xml:space="preserve">Apoyar en las entregas DIF </t>
  </si>
  <si>
    <t>Entregas programadas</t>
  </si>
  <si>
    <t>Entregas realizadas</t>
  </si>
  <si>
    <t>Entregar puntualmente la documentación y los requerimientos de otras dependencias del Ayuntamiento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</si>
  <si>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CONTRALORÍA MUNICIPAL</t>
    </r>
  </si>
  <si>
    <t>Recaudación lograda</t>
  </si>
  <si>
    <t>Avalúos registrados</t>
  </si>
  <si>
    <t>Avalúos estimados</t>
  </si>
  <si>
    <t>Capacitaciones recibidas</t>
  </si>
  <si>
    <t>Capacitaciones programadas</t>
  </si>
  <si>
    <t>Trámites catastrales realizados</t>
  </si>
  <si>
    <t>Recaudación estimada</t>
  </si>
  <si>
    <t>Trámites catastrales estimados</t>
  </si>
  <si>
    <t>La Oficina de Impuesto Predial y Catastro cumple eficientemente las labores que le son propias</t>
  </si>
  <si>
    <t>Contraloría cumple con Transparencia</t>
  </si>
  <si>
    <t>Catastro cumple con Transparencia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</si>
  <si>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DIRECCIÓN DE IMPUESTO PREDIAL Y CATASTRO</t>
    </r>
  </si>
  <si>
    <t xml:space="preserve">  </t>
  </si>
  <si>
    <t>Número de charlas impartidas</t>
  </si>
  <si>
    <t>Número de charlas programadas</t>
  </si>
  <si>
    <t>Número de servicios brindados</t>
  </si>
  <si>
    <t>Número de servicios programados</t>
  </si>
  <si>
    <t>Implementar los proyectos  de construcción de cada vialidad</t>
  </si>
  <si>
    <t>Número de calles terminadas</t>
  </si>
  <si>
    <t>Número estimado de calles por construir</t>
  </si>
  <si>
    <t>Gestionar los programas estatales y federales en los que el municipio pueda participar</t>
  </si>
  <si>
    <t>Programas aperturados</t>
  </si>
  <si>
    <t xml:space="preserve">Programas gestionados </t>
  </si>
  <si>
    <t>Documentos en plataforma</t>
  </si>
  <si>
    <t>Documentos por subir a plataforma</t>
  </si>
  <si>
    <t>Descargas atendidas</t>
  </si>
  <si>
    <t>Descargas solicitadas</t>
  </si>
  <si>
    <t>Atender el mayor número de solicitudes de la población para el mantenimiento urbano (drenajes colapsados)</t>
  </si>
  <si>
    <t>Metros lineales reparados</t>
  </si>
  <si>
    <t>Metros lineales solicitados para reparación</t>
  </si>
  <si>
    <t>Metros cuadrados realizados</t>
  </si>
  <si>
    <t>Metros cuadrados solicitados</t>
  </si>
  <si>
    <t>Trámites atendidos</t>
  </si>
  <si>
    <t>Trámites solicitados</t>
  </si>
  <si>
    <t>Brindar atención formal a cada ciudadano, así como tener en tiempo y forma los trámites solicitados. (Desarrollo Urbano)</t>
  </si>
  <si>
    <t>Realizar la supervisión de las obras que se están ejecutando</t>
  </si>
  <si>
    <t xml:space="preserve">Número de obras supervisadas </t>
  </si>
  <si>
    <t>Número de obras en ejecución</t>
  </si>
  <si>
    <t>Elaborar proyectos de obra</t>
  </si>
  <si>
    <t xml:space="preserve">Número de proyectos elaborados </t>
  </si>
  <si>
    <t>Número de proyectos solicitados</t>
  </si>
  <si>
    <t>Presentar ante Cabildo el Programa de Obra en tiempo y forma para su autorización</t>
  </si>
  <si>
    <t>Número de iniciativas autorizadas</t>
  </si>
  <si>
    <t xml:space="preserve">Número de iniciativas presentadas </t>
  </si>
  <si>
    <t>Elaborar y/o revisar presupuesto de obra con precios unitarios, generadores, etc.</t>
  </si>
  <si>
    <t xml:space="preserve">Resultado realizado </t>
  </si>
  <si>
    <t>Resultado programado</t>
  </si>
  <si>
    <t>Atender las solicitudes de consultas de Medicina General y Medicina de Especialidades</t>
  </si>
  <si>
    <t>Porcentaje de consultas atendidas</t>
  </si>
  <si>
    <t>Número de consultas atendidas</t>
  </si>
  <si>
    <t>Número estimado de consultas por atender</t>
  </si>
  <si>
    <t>Número de procedimientos realizados</t>
  </si>
  <si>
    <t>Atender las solicitudes de consultas en Psicología</t>
  </si>
  <si>
    <t>Atender las solicitudes de consultas en Nutrición</t>
  </si>
  <si>
    <t>Atender las solicitudes de consultas en Odontología</t>
  </si>
  <si>
    <t>Compra de Ultrasonido e Incubadora</t>
  </si>
  <si>
    <t>Porcentaje de apoyos otorgados</t>
  </si>
  <si>
    <t>Número de Apoyos Programados</t>
  </si>
  <si>
    <t>Número de apoyos programados</t>
  </si>
  <si>
    <t>Mantener en buenas condiciones el alumbrado público</t>
  </si>
  <si>
    <t>Coordinar la recolección de basura en baldíos y rancherías cercanas a la comunidad</t>
  </si>
  <si>
    <t>REGISTROS</t>
  </si>
  <si>
    <t>CERTIFICACIONES</t>
  </si>
  <si>
    <t>Gestionar árboles para donación con CONAFOR</t>
  </si>
  <si>
    <t>Porcentaje de árboles que han sido concedidos por CONAFOR al municipio.</t>
  </si>
  <si>
    <t>Donación de árboles a la ciudadanía que los solicite</t>
  </si>
  <si>
    <t>Porcentaje de árboles donados por la Dirección de Ecología a la ciudadanía</t>
  </si>
  <si>
    <t>Se han implementado inspecciones de carácter estatal sobre el estado de afectación de la plaga del muérdago en el municipio</t>
  </si>
  <si>
    <t>Programar inspecciones por parte de personal de SEMADET a las zonas del municipio con mayor afectación.</t>
  </si>
  <si>
    <t>Porcentaje de inspecciones programadas</t>
  </si>
  <si>
    <t>Operativos programados</t>
  </si>
  <si>
    <t>Operativos realizados</t>
  </si>
  <si>
    <t>Realizar operativos preventivos con la finalidad de reducir accidentes viales provocados por el consumo de bebidas embriagantes.</t>
  </si>
  <si>
    <t>Actividades programadas</t>
  </si>
  <si>
    <t>Actividades realizadas</t>
  </si>
  <si>
    <t>Realizar actividades con la ciudadanía para generar entornos que favorezcan la convivencia y seguridad ciudadana.</t>
  </si>
  <si>
    <t>Intervenciones programadas</t>
  </si>
  <si>
    <t>Intervenciones realizadas</t>
  </si>
  <si>
    <t xml:space="preserve">Realizar intervenciones del grupo de Prevención Social en planteles educativos del municipio </t>
  </si>
  <si>
    <t>Capacitaciones solicitadas</t>
  </si>
  <si>
    <t>Capacitaciones impartidas</t>
  </si>
  <si>
    <t>Realizar gestiones con Seguridad del Estado para que apoyen en impartir cursos y capacitaciones a los oficiales de seguridad y tránsito</t>
  </si>
  <si>
    <t>Número estimado de carpetas por integrar</t>
  </si>
  <si>
    <t>Número de carpetas integradas</t>
  </si>
  <si>
    <t>Integrar las carpetas de investigación de Informe Policial Homologado.</t>
  </si>
  <si>
    <t>Altas programadas</t>
  </si>
  <si>
    <t>Altas realizadas</t>
  </si>
  <si>
    <t>Solicitar contrataciones de personal para el estado de fuerza de seguridad pública y tránsito municipal.</t>
  </si>
  <si>
    <t>Reproducciones realizadas</t>
  </si>
  <si>
    <t>La Función Policial, el estado de fuerza y el equipamiento de la Comisaría han sido mejorados</t>
  </si>
  <si>
    <t>Los caminos rurales del municipio han sido reparados</t>
  </si>
  <si>
    <t xml:space="preserve">Aprobar en el CMDR los caminos, brechas y bordos que presenten los integrantes e incluirlos en el programa para ser reparados </t>
  </si>
  <si>
    <t>Porcentaje de solicitudes de mejoramiento de caminos, brechas y bordos aprobadas</t>
  </si>
  <si>
    <t xml:space="preserve">Mantener el mayor número posible de caminos, brechas y bordos en condiciones seguras y funcionales.  </t>
  </si>
  <si>
    <t>Porcentaje de caminos, brechas y bordos  reparados</t>
  </si>
  <si>
    <t>Los productores agropecuarios del municipio han sido identificados</t>
  </si>
  <si>
    <t>Continuar registrando productores agropecuarios para la credencial agroalimentaria</t>
  </si>
  <si>
    <t>Porcentaje de credenciales expedidas</t>
  </si>
  <si>
    <t>Registrar nuevas patentes ganaderas o renovación</t>
  </si>
  <si>
    <t>Porcentaje de ganaderos o introductores registrados</t>
  </si>
  <si>
    <t>Los productores agropecuarios han sido capacitados para realizar sus actividades con mayor productividad</t>
  </si>
  <si>
    <t>Capacitar a productores en diferentes temas de productividad y mejores prácticas en actividades agrícolas y pecuarias</t>
  </si>
  <si>
    <t>Porcentaje de pláticas y/o talleres impartidos</t>
  </si>
  <si>
    <t>Que los productores agropecuarios del municipio acudan a exposiciones o eventos de transferencia de tecnología</t>
  </si>
  <si>
    <t xml:space="preserve">Porcentaje de eventos o exposiciones a los que acuden los productores </t>
  </si>
  <si>
    <t>Gestionar la documentación necesaria de los productores  para el trámite de apoyos en las dependencias de SADER Estatal y Federal.</t>
  </si>
  <si>
    <t>Llevar a cabo las sesiones ordinarias  del Consejo Municipal de Desarrollo Rural</t>
  </si>
  <si>
    <t>Realizar revisiones periódicas a los caminos y linderos del municipales</t>
  </si>
  <si>
    <t>Llevar a cabo visitas para la  detección de necesidades del sector rural</t>
  </si>
  <si>
    <t>Porcentaje de visitas realizadas</t>
  </si>
  <si>
    <t>Número de obras aprobadas</t>
  </si>
  <si>
    <t>Número de obras solicitadas</t>
  </si>
  <si>
    <t>Número de obras ejecutadas</t>
  </si>
  <si>
    <t>Número de obras seleccionadas</t>
  </si>
  <si>
    <t>Número de credenciales expedidas</t>
  </si>
  <si>
    <t>Número de credenciales por expedir</t>
  </si>
  <si>
    <t>Número de patentes expedidas</t>
  </si>
  <si>
    <t>Número de patentes por expedir</t>
  </si>
  <si>
    <t>Número de platicas y / o talleres impartidas</t>
  </si>
  <si>
    <t>Número de platicas y / o talleres programados</t>
  </si>
  <si>
    <t>Número de eventos a los que se acude</t>
  </si>
  <si>
    <t>Número de eventos programados</t>
  </si>
  <si>
    <t>Número de expedientes conformados</t>
  </si>
  <si>
    <t>Número estimado de expedientes por conformar</t>
  </si>
  <si>
    <t>La Secretaría ha cumplido sus funciones para las sesiones de Cabildo</t>
  </si>
  <si>
    <t xml:space="preserve">Elaborar los expedientes para las Sesiones de Cabildo </t>
  </si>
  <si>
    <t>Porcentaje de expedientes elaborados</t>
  </si>
  <si>
    <t xml:space="preserve">Llevar a cabo las sesiones de Cabildo  </t>
  </si>
  <si>
    <t>Porcentaje de sesiones de cabildo realizadas</t>
  </si>
  <si>
    <t>Se brinda atención expedita y eficiente a la Ciudadanía</t>
  </si>
  <si>
    <t>Elaborar y expedir las Cartas de Policía, Modo honesto de vivir, Residencia, Dependencia económica, Recomendación, Límite territorial, Identidad, Origen y Comprobantes de domicilio que los ciudadanos soliciten</t>
  </si>
  <si>
    <t>Porcentaje de cartas y comprobantes expedidos</t>
  </si>
  <si>
    <t>Expedir los permisos para extensión de horario para eventos públicos y privados</t>
  </si>
  <si>
    <t>Porcentaje de permisos expedidos</t>
  </si>
  <si>
    <t>Certificar documentos de particulares que acreditan su propiedad de gavetas en el Panteón Municipal</t>
  </si>
  <si>
    <t>Porcentaje de certificaciones expedidas</t>
  </si>
  <si>
    <t>Porcentaje de archivos documentales recibidos</t>
  </si>
  <si>
    <t>Número de expedientes elaborados</t>
  </si>
  <si>
    <t>Número estimado de expedientes por elaborar</t>
  </si>
  <si>
    <t>Número de cartas y comprobantes expedidos</t>
  </si>
  <si>
    <t>Número estimado de cartas y comprobantes por solicitar</t>
  </si>
  <si>
    <t>Número de permisos expedidos</t>
  </si>
  <si>
    <t>Número estimado de permisos por solicitar</t>
  </si>
  <si>
    <t xml:space="preserve">
Número  de certificaciones expedidas
</t>
  </si>
  <si>
    <t>Número estimado de certificaciones solicitadas</t>
  </si>
  <si>
    <t>Fungir como Oficialía de Partes en cuanto a la recepción, registro y distribución de documentos y edictos</t>
  </si>
  <si>
    <t>Número de archivos recibidos</t>
  </si>
  <si>
    <t>Número estimado de archivos por recibir</t>
  </si>
  <si>
    <t>Gestionar el ingreso de desempleados a los programas de empleo temporal de la  Secretaría del Trabajo y Prevención Social del Gobierno Federal.</t>
  </si>
  <si>
    <t xml:space="preserve">Gestionar el ingreso de desempleados a los programas de empleo ante el Servicio Nacional del Empleo, de carácter Estatal. </t>
  </si>
  <si>
    <t>Porcentaje de programas gestionados</t>
  </si>
  <si>
    <t>Diseñar material audiovisual para las diferentes Direcciones y jefaturas del Ayuntamiento</t>
  </si>
  <si>
    <t>Mantener al tanto a los medios de comunicación de las actividades relevantes de las dependencias.</t>
  </si>
  <si>
    <t>En colaboración con la Dirección de Planeación, realizar las etapas requeridas para la elaboración del 3er. Informe de Gobierno</t>
  </si>
  <si>
    <t xml:space="preserve">La comunicación digital del Ayuntamiento se ha fortalecido en contenidos </t>
  </si>
  <si>
    <t>Porcentaje de nuevas publicaciones en Facebook</t>
  </si>
  <si>
    <t>ACTIVIDAD 2.5</t>
  </si>
  <si>
    <t>ACTIVIDAD 2.6</t>
  </si>
  <si>
    <t>Las funciones del Registro Civil han sido realizadas satisfactoriamente</t>
  </si>
  <si>
    <t xml:space="preserve">Elaborar actas de registros diversos </t>
  </si>
  <si>
    <t>Porcentaje de actas de registro elaboradas</t>
  </si>
  <si>
    <t>Elaborar las certificaciones de actas solicitadas por la ciudadanía</t>
  </si>
  <si>
    <t>Porcentaje de certificaciones elaboradas</t>
  </si>
  <si>
    <t>Realizar los trámites varios presentados en la oficina</t>
  </si>
  <si>
    <t>Porcentaje de trámites realizados</t>
  </si>
  <si>
    <t>Se han realizado las Campañas referentes a los servicios propios de la oficina</t>
  </si>
  <si>
    <t>Campañas de Matrimonios Colectivos</t>
  </si>
  <si>
    <t>Porcentaje de matrimonios realizados</t>
  </si>
  <si>
    <t>Porcentaje de solicitudes tramitadas</t>
  </si>
  <si>
    <t>Campaña permanente de registros extemporáneos</t>
  </si>
  <si>
    <t>Porcentaje de trámites elaborados</t>
  </si>
  <si>
    <t>Se mantiene contacto con las Delegaciones para atender sus necesidades</t>
  </si>
  <si>
    <t>Solicitar apoyo a los Delegados para reportar los trámites realizados en sus respectivas Delegaciones</t>
  </si>
  <si>
    <t>Porcentaje de trámites realizados en las Delegaciones</t>
  </si>
  <si>
    <t>Visitar periódicamente las Delegaciones para resolver la problemáticas referentes a Registro Civil</t>
  </si>
  <si>
    <t xml:space="preserve">Entregar los informes requeridos por parte de Dirección General del Registro Civil </t>
  </si>
  <si>
    <t>Porcentaje de reportes entregados</t>
  </si>
  <si>
    <t>Número de actas elaboradas</t>
  </si>
  <si>
    <t>Número estimado de actas solicitadas</t>
  </si>
  <si>
    <t>Número de certificaciones elaboradas</t>
  </si>
  <si>
    <t>Número de trámites elaborados</t>
  </si>
  <si>
    <t>Número estimado de trámites presentados</t>
  </si>
  <si>
    <t>Número de matrimonios realizados</t>
  </si>
  <si>
    <t>Número estimado de matrimonios por realizar</t>
  </si>
  <si>
    <t>Campaña de Aclaraciones Administrativas 2021</t>
  </si>
  <si>
    <t>Número estimado de trámites solicitados</t>
  </si>
  <si>
    <t>Número estimado de tramites solicitados</t>
  </si>
  <si>
    <t>Número de trámites reportados entre las tres Delegaciones</t>
  </si>
  <si>
    <t>Número visitas programadas</t>
  </si>
  <si>
    <t>Número de reportes entregados</t>
  </si>
  <si>
    <t>Número reportes programados</t>
  </si>
  <si>
    <t>La Dirección de Comunicación Social ha cumplido eficientemente las labores propias de la oficina</t>
  </si>
  <si>
    <t>Porcentaje de servicios de diseño de material impreso realizados</t>
  </si>
  <si>
    <t>Porcentaje de servicios de diseño de material audiovisual realizados</t>
  </si>
  <si>
    <t>Porcentaje de boletines emitidos</t>
  </si>
  <si>
    <t xml:space="preserve">Porcentaje de eventos y acciones relevantes publicadas en tiempo y forma. </t>
  </si>
  <si>
    <t>Porcentaje de sesiones de cabildo transmitidas</t>
  </si>
  <si>
    <t>Porcentaje de etapas realizadas</t>
  </si>
  <si>
    <t>ACTIVIDAD 2.7</t>
  </si>
  <si>
    <t>Porcentaje de difusiones publicadas</t>
  </si>
  <si>
    <t>Número de difusiones realizadas</t>
  </si>
  <si>
    <t>Número de difusiones programadas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</si>
  <si>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DIRECCIÓN DE COMUNICACIÓN SOCIAL</t>
    </r>
  </si>
  <si>
    <r>
      <t xml:space="preserve"> </t>
    </r>
    <r>
      <rPr>
        <b/>
        <sz val="10"/>
        <color rgb="FFFF0000"/>
        <rFont val="Calibri"/>
        <family val="2"/>
        <scheme val="minor"/>
      </rPr>
      <t xml:space="preserve"> REALIZADO / PROGRAMADO</t>
    </r>
  </si>
  <si>
    <r>
      <t xml:space="preserve"> </t>
    </r>
    <r>
      <rPr>
        <sz val="10"/>
        <color rgb="FFFF0000"/>
        <rFont val="Calibri"/>
        <family val="2"/>
        <scheme val="minor"/>
      </rPr>
      <t xml:space="preserve"> REALIZADO / PROGRAMADO</t>
    </r>
  </si>
  <si>
    <t>Llevar a cabo el registro de los prestadores de servicios en la campaña publicitaria "Viaja en Corto" de SECTURJAL</t>
  </si>
  <si>
    <t>Llevar a cabo las reuniones de trabajo de Fidetur</t>
  </si>
  <si>
    <t>Llevar a cabo los compromisos de la Reina</t>
  </si>
  <si>
    <t>Atención a los oficios dirigidos a la Presidente Municipal</t>
  </si>
  <si>
    <t xml:space="preserve">Asistencia de la Alcaldesa en los  eventos y reuniones agendados </t>
  </si>
  <si>
    <t>Reuniones con Instancias del Gobierno Federal y Estatal</t>
  </si>
  <si>
    <t>Porcentaje de revisiones y/o actualizaciones realizadas</t>
  </si>
  <si>
    <t>Actualización de refrendos, placas, seguro vehicular y bitácoras</t>
  </si>
  <si>
    <t xml:space="preserve">Porcentaje de refrendos actualizados </t>
  </si>
  <si>
    <t>Presentar informes periódicos sobre el estado de los vehículos que pertenecen al Ayuntamiento</t>
  </si>
  <si>
    <t>Porcentaje de informes realizados</t>
  </si>
  <si>
    <t>Se han atendido los requerimientos de los comerciantes y se ha realizado el registro y control del comercio formal e informal</t>
  </si>
  <si>
    <t>Expedir nuevas licencias e integrar sus expedientes</t>
  </si>
  <si>
    <t>Porcentaje de licencias nuevas expedidas y con expediente integrado</t>
  </si>
  <si>
    <t>Porcentaje de informes de revisión presentados</t>
  </si>
  <si>
    <t xml:space="preserve">Actualizar el Padrón de comerciantes </t>
  </si>
  <si>
    <t>Porcentaje de informes de actualización presentados</t>
  </si>
  <si>
    <t>Porcentaje de informes presentados</t>
  </si>
  <si>
    <t>Número de inventarios revisados y/o actualizados</t>
  </si>
  <si>
    <t>Número estimado de inventarios por revisar y/o actualizar</t>
  </si>
  <si>
    <t>Número de refrendos, placas y seguro vehicular actualizados</t>
  </si>
  <si>
    <t>Número de actualizaciones programadas</t>
  </si>
  <si>
    <t>Número de informes presentados</t>
  </si>
  <si>
    <t>Número de informes programados</t>
  </si>
  <si>
    <t>Número de licencias nuevas expedidas</t>
  </si>
  <si>
    <t>Número estimado de licencias por solicitar</t>
  </si>
  <si>
    <t>Número estimado de alumnos por participar</t>
  </si>
  <si>
    <t>Número de adolescentes asesorados</t>
  </si>
  <si>
    <t>Porcentaje de estudiantes que participaron en el taller.</t>
  </si>
  <si>
    <t>Porcentaje de adolescentes que recibieron la asesoría</t>
  </si>
  <si>
    <t>Aplicar pruebas rápidas de detección de VIH/SIDA en stands, consultorios, empresas y comunidades que lo soliciten</t>
  </si>
  <si>
    <t>Participación en Ferias de Salud</t>
  </si>
  <si>
    <t>Relleno de dispensadores</t>
  </si>
  <si>
    <t>Llevar a cabo las sesiones ordinarias y extraordinarias del Comité Municipal de Salud.</t>
  </si>
  <si>
    <t>Participaciones efectuadas</t>
  </si>
  <si>
    <t>Rellenos programados</t>
  </si>
  <si>
    <t>Rellenos realizados</t>
  </si>
  <si>
    <t>Pacientes estimados</t>
  </si>
  <si>
    <t>Pacientes atendidos</t>
  </si>
  <si>
    <t>Sesiones Programadas</t>
  </si>
  <si>
    <t>Sesiones realizadas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</si>
  <si>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COMUSIDA</t>
    </r>
  </si>
  <si>
    <t>Pacientes cara a cara</t>
  </si>
  <si>
    <t>Porcentaje de lámparas sustituidas</t>
  </si>
  <si>
    <t>Mantener en condiciones estéticas los árboles y espacios verdes de la Plaza de Armas, Panteón Mpal, Centro de Salud y escuelas.</t>
  </si>
  <si>
    <t>Porcentaje de podas realizadas</t>
  </si>
  <si>
    <t xml:space="preserve">Porcentaje de servicios de recolección realizados </t>
  </si>
  <si>
    <t>Se ha trabajado en apoyar a estudiantes y centros educativos de la comunidad y las rancherías</t>
  </si>
  <si>
    <t>Sustituciones realizadas</t>
  </si>
  <si>
    <t>Sustituciones programadas</t>
  </si>
  <si>
    <t>Número de podas realizadas</t>
  </si>
  <si>
    <t>Número de podas programadas</t>
  </si>
  <si>
    <t>Número de servicios de recolección realizados</t>
  </si>
  <si>
    <t>Número de servicios de recolección programados</t>
  </si>
  <si>
    <t>Gestionar apoyos de transporte o gasolina para estudiantes que van a CUALTOS y UNIVER Arandas</t>
  </si>
  <si>
    <t>Porcentaje de apoyos otorgado</t>
  </si>
  <si>
    <t xml:space="preserve">Gestionar apoyo económico para cisterna en la escuela del Rancho la Garita </t>
  </si>
  <si>
    <t>Gestionar apoyos en pintura para dar mantenimiento a las escuelas del Rancho la Garita y Rancho la Resolana</t>
  </si>
  <si>
    <t>La Obra pública ha sido mejorada en beneficio de la comunidad</t>
  </si>
  <si>
    <t>Metros cuadrados programados</t>
  </si>
  <si>
    <t>Aplicar bacheo asfáltico en las calles más dañadas de la comunidad</t>
  </si>
  <si>
    <t>Porcentaje de metros cuadrados de bacheo aplicados</t>
  </si>
  <si>
    <t>Pavimentar la Calle Medina Ascencio</t>
  </si>
  <si>
    <t>Porcentaje de cuadras pavimentadas</t>
  </si>
  <si>
    <t>Metros cuadrados aplicados</t>
  </si>
  <si>
    <t>Cuadras pavimentadas</t>
  </si>
  <si>
    <t>Cuadras por pavimentar</t>
  </si>
  <si>
    <t>Eventos realizados</t>
  </si>
  <si>
    <t>Eventos programados</t>
  </si>
  <si>
    <t>Talleres realizados</t>
  </si>
  <si>
    <t>Talleres programados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</si>
  <si>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DELEGACIÓN SANTA MARÍA DEL VALLE</t>
    </r>
  </si>
  <si>
    <t>Bridar atención y  servicio a la ciudadanía que requiera el uso de las instalaciones deportivas municipales</t>
  </si>
  <si>
    <t>Número de unidades de material deportivo gestionadas</t>
  </si>
  <si>
    <t>Número de unidades de material deportivo solicitadas</t>
  </si>
  <si>
    <t>Se ha mejorado el aprovechamiento de los camiones escolares y vehículos de esta dependencia</t>
  </si>
  <si>
    <t>Recibir las solicitudes de vehículos para estudiar su viabilidad y aprobar las procedentes</t>
  </si>
  <si>
    <t>Porcentaje de solicitudes de transporte atendidas favorablemente</t>
  </si>
  <si>
    <t>Atender la demanda de servicio de transporte escolar de los diferentes niveles educativos</t>
  </si>
  <si>
    <t>Porcentaje de alumnos beneficiados con transporte escolar</t>
  </si>
  <si>
    <t>Recibir oficios y/o peticiones de los empleados del Ayuntamiento</t>
  </si>
  <si>
    <t>Porcentaje de oficios y/o peticiones recibidas por parte de los empleados del Ayuntamiento</t>
  </si>
  <si>
    <t>Número de oficios y/o peticiones recibidas</t>
  </si>
  <si>
    <t>Atender personalmente a los empleados del Ayuntamiento que lo soliciten</t>
  </si>
  <si>
    <t>Porcentaje de empleados a los que se les da atención personalizada</t>
  </si>
  <si>
    <t>Número de empleados atendidos</t>
  </si>
  <si>
    <t>Número estimado de empleados por atender</t>
  </si>
  <si>
    <t>Número de solicitudes aprobadas</t>
  </si>
  <si>
    <t xml:space="preserve"> Número de solicitudes recibidas</t>
  </si>
  <si>
    <t>Número de alumnos que reciben apoyo de transporte</t>
  </si>
  <si>
    <t>Número de servicios aplicados</t>
  </si>
  <si>
    <t>Dar mantenimiento, pintura y reparación del área de juegos infantiles de la UDDO</t>
  </si>
  <si>
    <t>Porcentaje de servicios aplicados en el área de juegos infantiles de la UDDO</t>
  </si>
  <si>
    <t>Implementar mejoras a la infraestructura de las canchas deportivas</t>
  </si>
  <si>
    <t>Porcentaje de canchas deportivas cuya infraestructura ha sido mejorada</t>
  </si>
  <si>
    <t>Canchas por mejorar</t>
  </si>
  <si>
    <t>Canchas que recibieron mejoras</t>
  </si>
  <si>
    <r>
      <t xml:space="preserve">UNIDAD RESPONSABLE: </t>
    </r>
    <r>
      <rPr>
        <b/>
        <sz val="22"/>
        <color rgb="FFFF0000"/>
        <rFont val="Calibri"/>
        <family val="2"/>
        <scheme val="minor"/>
      </rPr>
      <t>DIRECCIÓN DE DEPORTES</t>
    </r>
  </si>
  <si>
    <t xml:space="preserve">Las Iniciativas y/o Dictámenes que presentan los Regidores en Sesiones han sido elaboradas. </t>
  </si>
  <si>
    <t xml:space="preserve">Elaborar las Iniciativas / Dictámenes para las Sesiones de Ayuntamiento. </t>
  </si>
  <si>
    <t xml:space="preserve">Se ha brindado el apoyo requerido para las Sesiones de Comisión que se han realizado. </t>
  </si>
  <si>
    <t xml:space="preserve">Brindar el apoyo requerido para las Sesiones de Comisiones Edilicias. </t>
  </si>
  <si>
    <t>Porcentaje de Sesiones de Comisión que han recibido apoyo por parte del personal de Sala de Regidores</t>
  </si>
  <si>
    <t>Porcentaje de Iniciativas y/o Dictámenes elaborados .</t>
  </si>
  <si>
    <t>Número de Iniciativas y/o Dictámenes elaborados.</t>
  </si>
  <si>
    <t xml:space="preserve"> Número de Iniciativas y/o Dictámenes estimados.</t>
  </si>
  <si>
    <t>Número de Sesiones de Comisión apoyadas</t>
  </si>
  <si>
    <t>Número de Sesiones de Comisión programadas</t>
  </si>
  <si>
    <t>OBJETIVO 3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</si>
  <si>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REGIDORES</t>
    </r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</si>
  <si>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REGISTRO CIVIL</t>
    </r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</si>
  <si>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DESARROLLO RURAL</t>
    </r>
  </si>
  <si>
    <t>El  Plan de reforestación 2021 ha sido implementado</t>
  </si>
  <si>
    <t>Número de árboles concedidos</t>
  </si>
  <si>
    <t xml:space="preserve"> Número de árboles solicitados</t>
  </si>
  <si>
    <t xml:space="preserve"> Número de árboles entregados</t>
  </si>
  <si>
    <t>Número de árboles solicitados</t>
  </si>
  <si>
    <t>Inspecciones Realizadas</t>
  </si>
  <si>
    <t>Inspecciones Programadas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</si>
  <si>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DIRECCIÓN DE ECOLOGÍA</t>
    </r>
  </si>
  <si>
    <t>Porcentaje de charlas impartidas en la cabecera municipal.</t>
  </si>
  <si>
    <t>Se a fortalecido la autovaloración desde la edad escolar.</t>
  </si>
  <si>
    <t>Número de Talleres impartidos</t>
  </si>
  <si>
    <t>Número de Talleres programados</t>
  </si>
  <si>
    <t>Se han promovido políticas públicas de igualdad de oportunidades entre mujeres y hombres y se han llevado a cabo acciones para la prevención de la violencia de género en el municipio.</t>
  </si>
  <si>
    <t>Atender a la población de la cabecera y las Delegaciones que solicite servicios de asesoría legal, trabajo social y atención psicológica.</t>
  </si>
  <si>
    <t>Hacer publicidad constante en redes sociales para dar a conocer los servicios de la dependencia.</t>
  </si>
  <si>
    <t>Número de publicaciones subidas</t>
  </si>
  <si>
    <t>Instalaciones realizadas</t>
  </si>
  <si>
    <t>Instalaciones programadas</t>
  </si>
  <si>
    <t>Gestiones realizadas</t>
  </si>
  <si>
    <t>Gestiones programadas</t>
  </si>
  <si>
    <t>Porcentaje de luminarias nuevas instaladas</t>
  </si>
  <si>
    <t>Se ha dado mantenimiento a las áreas de parques y jardines públicos</t>
  </si>
  <si>
    <t>Porcentaje de rutas de recolección realizadas</t>
  </si>
  <si>
    <t>Porcentaje de servicios realizados</t>
  </si>
  <si>
    <t>Porcentaje de luminarias reparadas</t>
  </si>
  <si>
    <t>Atender las solicitudes de luminarias nuevas</t>
  </si>
  <si>
    <t>Porcentaje de fraccionamientos nuevos revisados</t>
  </si>
  <si>
    <t>Porcentaje de servicios de exhumaciones e inhumaciones realizadas</t>
  </si>
  <si>
    <t>Impartir charlas y entregar material informativo sobre Prevención de la Violencia Escolar (Bullying), en Instituciones educativas de la CABECERAMUNICIPAL, DELEGACIONES Y RANCHERÍAS  según lo permita la contingencia sanitaria.</t>
  </si>
  <si>
    <t>Gestionar, en conjunto con la Regidora de Igualdad y los Regidores de la comisión, las Casas de Medio Camino para dar refugio a las mujeres víctimas de violencia.</t>
  </si>
  <si>
    <t>Impartir talleres sobre Prevención de la Violencia y Derechos Humanos en Instituciones y empresas  según lo permita la contingencia sanitaria.</t>
  </si>
  <si>
    <t>Porcentaje de campañas realizadas.</t>
  </si>
  <si>
    <t xml:space="preserve">Realizar campañas públicas y entrega de material informativo para hacer conciencia sobre la importancia de la prevención. </t>
  </si>
  <si>
    <r>
      <t>UNIDAD RESPONSABLE:</t>
    </r>
    <r>
      <rPr>
        <b/>
        <sz val="24"/>
        <color rgb="FFFF0000"/>
        <rFont val="Calibri"/>
        <family val="2"/>
        <scheme val="minor"/>
      </rPr>
      <t xml:space="preserve"> CE MUJER</t>
    </r>
  </si>
  <si>
    <t>El Gobierno Municipal ha planeado, monitoreado y evaluado su desempeño</t>
  </si>
  <si>
    <t>Porcentaje de reportes de cumplimiento evaluados</t>
  </si>
  <si>
    <t>Elaborar reportes sobre el estatus del desempeño municipal para conocimiento y consideración de la Presidente</t>
  </si>
  <si>
    <t>Porcentaje de reportes elaborados</t>
  </si>
  <si>
    <t>Elaborar los informes de avances de indicadores de desempeño para la ASEJ</t>
  </si>
  <si>
    <t>Porcentaje de informes elaborados</t>
  </si>
  <si>
    <t>El trabajo colaborativo con otras Direcciones, las capacitaciones y representaciones han sido realizadas</t>
  </si>
  <si>
    <t>Llevar a cabo el trabajo colaborativo que le sea requerido a la Dirección</t>
  </si>
  <si>
    <t>Porcentaje de intervenciones y/o trabajos realizados</t>
  </si>
  <si>
    <t xml:space="preserve">Asistir a las capacitaciones requeridas y realizar las representaciones que sean solicitadas </t>
  </si>
  <si>
    <t>Porcentaje de capacitaciones y/o representaciones realizadas</t>
  </si>
  <si>
    <t>Número de reportes evaluados</t>
  </si>
  <si>
    <t>Número de reportes solicitados</t>
  </si>
  <si>
    <t>Número de reportes elaborados</t>
  </si>
  <si>
    <t>Número de reportes programados</t>
  </si>
  <si>
    <t>Número de trabajos y/o intervenciones realizadas</t>
  </si>
  <si>
    <t xml:space="preserve"> Número estimado  de trabajos y/o intervenciones por realizar</t>
  </si>
  <si>
    <t>Número de capacitaciones y/o representaciones realizadas</t>
  </si>
  <si>
    <t>Número estimado  de capacitaciones y/o representaciones por realizar</t>
  </si>
  <si>
    <t>Dar seguimiento y evaluar el cumplimiento de indicadores y metas durante el ejercicio 2021</t>
  </si>
  <si>
    <t>El Informe de actividades 2020-2021 ha sido elaborado</t>
  </si>
  <si>
    <t>En colaboración con la Dirección de Comunicación Social, realizar las etapas requeridas para la elaboración del 3er. Informe de Gobierno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</si>
  <si>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DIRECCIÓN DE GESTIÓN Y PLANEACIÓN</t>
    </r>
  </si>
  <si>
    <t>Realizar torneos lúdicos y deportivos dentro y/o fuera de las instalaciones del Instituto.</t>
  </si>
  <si>
    <t>Impartir charlas de interés para jóvenes y adolescentes .</t>
  </si>
  <si>
    <t>Brindar a los jóvenes del municipio servicios de cibernet, para el desarrollo de sus actividades educativas y recreativas.</t>
  </si>
  <si>
    <t>Porcentaje de servicios brindados.</t>
  </si>
  <si>
    <t>Porcentaje de charlas impartidas.</t>
  </si>
  <si>
    <t>Instalación de módulos informativos sobre las prestaciones y servicios que ofrece el  Instituto.</t>
  </si>
  <si>
    <t>Los jóvenes de las escuelas de nivel medio y medio superior, así como los de otras instituciones del municipio, reciben información de temas de su interés así como los servicios que oferta el Instituto.</t>
  </si>
  <si>
    <t>Se han realizado proyectos que exponen el talento de jóvenes y adolescentes del municipio</t>
  </si>
  <si>
    <t>Realizar actividades que promuevan la participación artística de los jóvenes y adolescentes del municipio</t>
  </si>
  <si>
    <t>Porcentaje de actividades realizadas</t>
  </si>
  <si>
    <t>El equipamiento de trabajo de la oficina ha sido mejorado</t>
  </si>
  <si>
    <t xml:space="preserve">Disponer del equipo necesario para impartir las charlas a las que acude la Dirección </t>
  </si>
  <si>
    <t>Porcentaje de equipamiento necesario adquirido</t>
  </si>
  <si>
    <t>Equipo requerido</t>
  </si>
  <si>
    <t>Equipo disponible</t>
  </si>
  <si>
    <r>
      <t xml:space="preserve"> </t>
    </r>
    <r>
      <rPr>
        <b/>
        <sz val="10"/>
        <color rgb="FFFF0000"/>
        <rFont val="Calibri"/>
        <family val="2"/>
      </rPr>
      <t xml:space="preserve"> REALIZADO / PROGRAMADO</t>
    </r>
  </si>
  <si>
    <t>Organizar torneos de Futbolitos dentro de las instalaciones del Instituto.</t>
  </si>
  <si>
    <t>Torneos realizados</t>
  </si>
  <si>
    <t>Torneos programados</t>
  </si>
  <si>
    <t>Número de módulos instalados</t>
  </si>
  <si>
    <t>Número estimado de módulos por instalar</t>
  </si>
  <si>
    <r>
      <t xml:space="preserve">UNIDAD RESPONSABLE: </t>
    </r>
    <r>
      <rPr>
        <b/>
        <sz val="24"/>
        <color rgb="FFFF0000"/>
        <rFont val="Calibri"/>
        <family val="2"/>
      </rPr>
      <t>IMJUVE</t>
    </r>
  </si>
  <si>
    <t>Los ciudadanos  y los empleados del Ayuntamiento que lo requieren reciben atención eficiente y expedita</t>
  </si>
  <si>
    <t>Número estimado de oficios y/o peticiones por recibir</t>
  </si>
  <si>
    <t>Número estimado de alumnos por recibir el apoyo de transporte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</si>
  <si>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OFICIALÍA MAYOR ADMINISTRATIVA</t>
    </r>
  </si>
  <si>
    <t>Se han realizado las tareas de administración del Parque Vehicular del Ayuntamiento</t>
  </si>
  <si>
    <t>Revisar la publicidad periódicamente en vía pública</t>
  </si>
  <si>
    <t>Realizar el padrón de tianguistas y elaborar el informe correspondiente</t>
  </si>
  <si>
    <t>Cumplir con el 100% de los requerimientos de Transparencia</t>
  </si>
  <si>
    <t>Porcentaje de Talleres sobre Prevención de la Violencia y Derechos Humanos impartidos en Instituciones y empresas.</t>
  </si>
  <si>
    <t>Con dependencias transversales (COMUSIDA e IMJUVE  ) instalar periódicamente un módulo informativo en áreas publicas para dar a conocer los servicios de la dependencia.</t>
  </si>
  <si>
    <t>Implementar una campaña de difusión trimestral con la finalidad de posicionar temas relevantes para la ciudadanía</t>
  </si>
  <si>
    <t>Participaciones programadas</t>
  </si>
  <si>
    <t xml:space="preserve">El órgano de control interno, administración de riesgos y combate a la corrupción son promovidos. </t>
  </si>
  <si>
    <t>Porcentaje de Talleres de capacitación artística para maestros realizados</t>
  </si>
  <si>
    <t>Gestionar la impartición de Talleres de capacitación artística para artistas independientes</t>
  </si>
  <si>
    <t>Porcentaje de talleres de capacitación realizados para artistas independientes</t>
  </si>
  <si>
    <t>Se realizan actividades y eventos artísticos que fomentan nuestras tradiciones y cultura en las fiestas más representativas del Municipio</t>
  </si>
  <si>
    <t>Supervisión de Talleres Artísticos</t>
  </si>
  <si>
    <t>Reparación de tuberías de aguas residuales en la comunidad</t>
  </si>
  <si>
    <t>Realizar eventos de ámbito social y cultural en la comunidad y rancherías</t>
  </si>
  <si>
    <t>Documentar y tener a disposición la información referente a los registros y certificaciones realizadas</t>
  </si>
  <si>
    <t>Llevar acabo talleres semanales artísticos y deportivos para niños y adultos de la población</t>
  </si>
  <si>
    <t>Desarrollar actividades recreativas dentro de las instalaciones del Instituto basadas en eventos importantes de acuerdo al mes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</si>
  <si>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OFICIALÍA MAYOR DE PADRÓN, LICENCIAS Y PATRIMONIO MUNICIPAL</t>
    </r>
  </si>
  <si>
    <t xml:space="preserve">Cobrar las rentas mensuales a los locatarios. </t>
  </si>
  <si>
    <t>Revisiones aprobadas</t>
  </si>
  <si>
    <t>Revisiones programadas</t>
  </si>
  <si>
    <t>Rentas pagadas</t>
  </si>
  <si>
    <t>Controles programados</t>
  </si>
  <si>
    <t>Controles realizados</t>
  </si>
  <si>
    <t>Porcentaje de revisiones de control de plagas y de aseo de sanitarios y áreas comunes que cumplen con los estándares establecidos</t>
  </si>
  <si>
    <t xml:space="preserve">Aplicar sistemáticamente el control plagas y de limpieza de sanitarios y áreas comunes </t>
  </si>
  <si>
    <t>Porcentaje de mejoras realizadas</t>
  </si>
  <si>
    <t>Mejoras programadas</t>
  </si>
  <si>
    <t>Mejoras realizadas</t>
  </si>
  <si>
    <t xml:space="preserve">Implementar mejoras de infraestructura para favorecer la operatividad del Mercado Municipal. </t>
  </si>
  <si>
    <t>Supervisar el Sistema de Seguridad Alimentaria y Productos de Calidad, con apoyo de Coprisjal</t>
  </si>
  <si>
    <t>Inspecciones realizadas</t>
  </si>
  <si>
    <t>Inspecciones programadas</t>
  </si>
  <si>
    <t>Rentas por cobrar</t>
  </si>
  <si>
    <t xml:space="preserve">El  Mercado Municipal se mantiene en óptimas condiciones de operatividad, limpieza y seguridad. 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</si>
  <si>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JEFATURA DE MERCADOS</t>
    </r>
  </si>
  <si>
    <t>Los arandenses desempleados tienen acceso a los programas de empleo que ofrecen las instancias gubernamentales.</t>
  </si>
  <si>
    <t>Número de inscripciones realizadas</t>
  </si>
  <si>
    <t>Número de inscripciones estimadas</t>
  </si>
  <si>
    <t>Porcentaje de personas que se inscribieron al Programa de empleo temporal</t>
  </si>
  <si>
    <t>Porcentaje de persona que se inscribieron al Programa del SNE</t>
  </si>
  <si>
    <t>Los programas que otorgan recursos a emprendedores y empresarios que apoyan el desarrollo de la economía de Arandas han sido gestionados</t>
  </si>
  <si>
    <t>Programas por gestionar</t>
  </si>
  <si>
    <t>Programas gestionados</t>
  </si>
  <si>
    <t>Realizar registro a programas de apoyo para empresarios y emprendedores</t>
  </si>
  <si>
    <t>El financiamiento con FOJAL ha sido gestionado</t>
  </si>
  <si>
    <t>Generar los expedientes para llevar a cabo el trámite de financiamiento y hacer entrega de los mismos a FOJAL</t>
  </si>
  <si>
    <t>Porcentaje de expedientes tramitados y entregados</t>
  </si>
  <si>
    <t>Número estimado de expedientes por tramitar y entregar</t>
  </si>
  <si>
    <t>Número de expedientes tramitados y entregados</t>
  </si>
  <si>
    <t>Impartir capacitaciones para empresarios y emprendedores</t>
  </si>
  <si>
    <t>Llevar a cabo los Tianguis Artesanales</t>
  </si>
  <si>
    <t>Tianguis programados</t>
  </si>
  <si>
    <t>Tianguis realizados</t>
  </si>
  <si>
    <t>Evento programado</t>
  </si>
  <si>
    <t>Evento realizado</t>
  </si>
  <si>
    <t>Conseguir la certificación del personal de la Dirección mediante cursos de formación.</t>
  </si>
  <si>
    <t>Realizar la Semana del Emprendedor</t>
  </si>
  <si>
    <t xml:space="preserve">Número de cursos realizados   </t>
  </si>
  <si>
    <t>Número de cursos programados</t>
  </si>
  <si>
    <t>Realizar inspección exhaustiva de las instalaciones del Mercado Municipal, para ver desperfectos y poder realizar mejoras en la infraestructura.</t>
  </si>
  <si>
    <r>
      <t>UNIDAD RESPONSABLE:</t>
    </r>
    <r>
      <rPr>
        <b/>
        <sz val="24"/>
        <color rgb="FFFF0000"/>
        <rFont val="Calibri"/>
        <family val="2"/>
        <scheme val="minor"/>
      </rPr>
      <t xml:space="preserve"> DIRECCIÓN DE PROMOCIÓN Y DESARROLLO ECONÓMICO</t>
    </r>
  </si>
  <si>
    <t>Número de rúbricas registradas</t>
  </si>
  <si>
    <t>Número de personas que laboran en la dependencia</t>
  </si>
  <si>
    <t>Número de pasaportes entregados</t>
  </si>
  <si>
    <t>Número de pasaportes expedidos</t>
  </si>
  <si>
    <t>Número de solicitudes atendidas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</si>
  <si>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OFICINA DE REGULARIZACIÓN DE PREDIOS Y ASENTAMIENTOS HUMANOS</t>
    </r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</si>
  <si>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OFICINA ENLACE CON LA SECRETARÍA DE RELACIONES EXTERIORES</t>
    </r>
  </si>
  <si>
    <t xml:space="preserve">Los Reglamentos municipales han sido actualizados. </t>
  </si>
  <si>
    <t xml:space="preserve">Revisar con cada dependencia municipal su reglamento en materia.    </t>
  </si>
  <si>
    <t>Porcentaje de revisiones realizadas a las dependencias</t>
  </si>
  <si>
    <t>Identificar en Secretaría General los reglamentos vigentes</t>
  </si>
  <si>
    <t xml:space="preserve">Porcentaje de Reglamentos Municipales vigentes. </t>
  </si>
  <si>
    <t xml:space="preserve">Actualizar o crear los reglamentos municipales.  </t>
  </si>
  <si>
    <t xml:space="preserve">Porcentaje de reglamentos creados y/o actualizados </t>
  </si>
  <si>
    <t>Se ha  trabajado en la regularización de inmuebles propiedad del Municipio, que no cuentan con título de propiedad</t>
  </si>
  <si>
    <t xml:space="preserve">Iniciar los trámites necesarios para regularizar propiedades Municipales sin título de propiedad. </t>
  </si>
  <si>
    <t>Porcentaje de inmuebles municipales en proceso de regularización.</t>
  </si>
  <si>
    <t>Se ha logrado seguridad jurídica en las obligaciones contraídas por el Municipio de Arandas, Jalisco</t>
  </si>
  <si>
    <t>Elaborar iniciativas que sustenten la firma de convenios o contratos que deban ser aprobados en cabildo</t>
  </si>
  <si>
    <t>Porcentaje de iniciativas aprobadas para firma de convenio o contrato</t>
  </si>
  <si>
    <t>Redactar y revisar los contratos o convenios  suscritos en nombre del Municipio de Arandas, Jalisco</t>
  </si>
  <si>
    <t xml:space="preserve">Porcentaje de contratos y convenios suscritos por el Municipio de Arandas. </t>
  </si>
  <si>
    <t xml:space="preserve">Se ha logrado una Representación Jurídica Eficaz </t>
  </si>
  <si>
    <t>Dar contestación en tiempo y forma a los diferentes requerimientos de los juicios en activo</t>
  </si>
  <si>
    <t>Porcentaje de requerimientos de los juicios en activo contestados en tiempo y forma</t>
  </si>
  <si>
    <t>Número de dependencias del Ayuntamiento</t>
  </si>
  <si>
    <t>Número de reglamentos Municipales revisados</t>
  </si>
  <si>
    <t>Número de reglamentos Municipales</t>
  </si>
  <si>
    <t>Número de reglamentos Municipales creados y/o modificados</t>
  </si>
  <si>
    <t>Número de reglamentos Municipales  que requieren  crearse y/o modificarse</t>
  </si>
  <si>
    <t>Número de inmuebles en trámite de regularización</t>
  </si>
  <si>
    <t>Número de inmuebles programados para iniciar trámites de regularización</t>
  </si>
  <si>
    <t>Número de convenios firmados</t>
  </si>
  <si>
    <t>Número estimado de iniciativas por presentar</t>
  </si>
  <si>
    <t>Número de contratos o convenios suscritos</t>
  </si>
  <si>
    <t>Número estimado de solicitudes de contratos por suscribir</t>
  </si>
  <si>
    <t>Número de requerimientos contestados en tiempo y forma</t>
  </si>
  <si>
    <t>Número asuntos en activo</t>
  </si>
  <si>
    <t xml:space="preserve">Llevar a cabo las sesiones ordinarias y extraordinarias del Consejo Municipal de Prevención de Accidentes </t>
  </si>
  <si>
    <t>Participar en los Operativos Preventivos Regionales</t>
  </si>
  <si>
    <t>Acudir a las Ferias de la Salud</t>
  </si>
  <si>
    <t>Número estimado de campañas  por realizar</t>
  </si>
  <si>
    <t>Número de Campañas realizadas</t>
  </si>
  <si>
    <t>Porcentaje de Campañas realizadas</t>
  </si>
  <si>
    <t>Llevar a cabo las Campañas de: 1) Colocación de lonas sobre Riesgos y/o medidas preventivas, 2) Uso del Cinturón de seguridad y 3) Campaña visual social</t>
  </si>
  <si>
    <t>Número estimado de operativos por realizar</t>
  </si>
  <si>
    <t>Número de operativos realizados</t>
  </si>
  <si>
    <t xml:space="preserve">Porcentaje de operativos realizados </t>
  </si>
  <si>
    <t>Realizar Operativos Preventivos: 1) Alcoholimetría, 2) Uso del casco en motocicletas</t>
  </si>
  <si>
    <t>Se han llevado a cabo Operativos y Campañas de prevención de accidentes</t>
  </si>
  <si>
    <t>Número estimado de capacitaciones por impartir</t>
  </si>
  <si>
    <t>Número de capacitaciones impartidas</t>
  </si>
  <si>
    <t>Porcentaje de capacitaciones impartidas a los ciudadanos en las escuelas, instituciones, la vía publica y el hogar</t>
  </si>
  <si>
    <t>IMPARTIR CAPACITACIONES SOBRE: Uso del Casco para Motociclistas en escuelas; Consumo de alcohol y conducción en escuelas; Riesgos de accidentes en el hogar, la vía y espacios públicos</t>
  </si>
  <si>
    <t>Los ciudadanos han sido capacitados e instruidos en pos de fomentar la cultura de la prevención en las escuelas, instituciones, la vía publica y el hogar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</si>
  <si>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JEFATURA DE PREVENCIÓN DE ACCIDENTES</t>
    </r>
  </si>
  <si>
    <t>Atender  descargas domiciliarias para el mejoramiento de la infraestructura básica.</t>
  </si>
  <si>
    <t>Porcentaje de descargas domiciliarias realizadas.</t>
  </si>
  <si>
    <t>Porcentaje de metros lineales de drenajes colapsados reparados.</t>
  </si>
  <si>
    <t>Realizar el mayor número metros cuadrados de bacheo en concreto hidráulico para el mantenimiento urbano.</t>
  </si>
  <si>
    <t>Porcentaje de metros cuadrados de bacheo de concreto hidráulico realizados.</t>
  </si>
  <si>
    <t xml:space="preserve">Realizar el mayor número de metros cuadrados de bacheo en asfalto para el mantenimiento urbano. </t>
  </si>
  <si>
    <t>Porcentaje de metros cuadrados de bacheo en asfalto realizados.</t>
  </si>
  <si>
    <t>Realizar el mayor número de metros cuadrados de pavimentación en concreto hidráulico para el mejoramiento de la infraestructura urbana.</t>
  </si>
  <si>
    <t>Porcentaje de metros cuadrados de pavimentación en concreto hidráulico realizados.</t>
  </si>
  <si>
    <t>La elaboración del Plan de Desarrollo Urbano de Arandas está siendo supervisada por el departamento de Obras Públicas y reporta avances según el cronograma de actividades presentado por la empresa contratada para dicho trabajo.</t>
  </si>
  <si>
    <t>Porcentaje de obras de realizadas</t>
  </si>
  <si>
    <t>Obras solicitadas</t>
  </si>
  <si>
    <t>Atender el mayor número de necesidades de obra en zonas de atención prioritaria y pobreza extrema</t>
  </si>
  <si>
    <t>Se ha rehabilitado la infraestructura básica del municipio con recurso propio (drenaje y reparación de vialidades)</t>
  </si>
  <si>
    <t xml:space="preserve">Los recursos SIOP para habilitar las vialidades circundantes al Hospital Regional han sido recibidos
</t>
  </si>
  <si>
    <t xml:space="preserve">Número de etapas por supervisar </t>
  </si>
  <si>
    <t xml:space="preserve">Etapas supervisadas </t>
  </si>
  <si>
    <t xml:space="preserve">Estar al día en plataformas de programas FAIS y en la entrega de documentación </t>
  </si>
  <si>
    <t xml:space="preserve">Porcentaje de etapas supervisadas por la Dirección de Obras Públicas a las programadas por la empresa contratada 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</si>
  <si>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DIRECCIÓN DE OBRAS PÚBLICAS</t>
    </r>
  </si>
  <si>
    <t>Porcentaje de  calles circundantes al Hospital Regional que han sido construidas</t>
  </si>
  <si>
    <t>Supervisar los trabajos de la empresa contratada para medir los avances y corroborar que no haya atrasos con el cronograma</t>
  </si>
  <si>
    <t>El municipio ha recibido la aportación federal del Ramo 33 y se ha utilizado para atender el mayor numero de necesidades en las Zonas de Atención Prioritaria y Pobreza Extrema apegados a los lineamientos del FAIS.</t>
  </si>
  <si>
    <t>Porcentaje de vehículos disponibles</t>
  </si>
  <si>
    <t>Porcentaje de Drones disponibles</t>
  </si>
  <si>
    <t>Las labores propias de la UMPCB han sido realizadas eficiente y puntualmente</t>
  </si>
  <si>
    <t>Número de Servicios y Operativos atendidos</t>
  </si>
  <si>
    <t>Número estimado de Servicios y Operativos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</si>
  <si>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SECRETARÍA GENERAL</t>
    </r>
  </si>
  <si>
    <t>Organizar reuniones vecinales para conformación de comités.</t>
  </si>
  <si>
    <t>Porcentaje de solicitudes de obras de mejoramiento aprobadas</t>
  </si>
  <si>
    <t>Porcentaje de obras de mejoramiento ejecutadas</t>
  </si>
  <si>
    <t>Capacitar al personal de Educación que depende del Ayuntamiento</t>
  </si>
  <si>
    <t>Porcentaje de empresas que han establecido convenio con el Ayuntamiento</t>
  </si>
  <si>
    <t>Gestionar becas y/o apoyos económicos para estudiantes de bajos recursos</t>
  </si>
  <si>
    <t>Porcentaje de solicitantes que obtuvieron alguna beca o apoyo</t>
  </si>
  <si>
    <t>La infraestructura de escuelas públicas ha sido mejorada</t>
  </si>
  <si>
    <t>Aprobar obras solicitadas para incluirlas en el Programa de Obra de la Dirección de Obras Públicas.</t>
  </si>
  <si>
    <t xml:space="preserve">Mantener el mayor número posible de escuelas en condiciones dignas, seguras y funcionales.              </t>
  </si>
  <si>
    <t xml:space="preserve">Número de obras aprobadas </t>
  </si>
  <si>
    <t>Se ha elevado el nivel educativo del municipio</t>
  </si>
  <si>
    <t>Implementar programas trimestrales de regularización de alumnos</t>
  </si>
  <si>
    <t>Porcentaje de programas implementados con al menos 50 alumnos cada uno</t>
  </si>
  <si>
    <t>Número de programas implementados</t>
  </si>
  <si>
    <t>Número programas programados</t>
  </si>
  <si>
    <t xml:space="preserve">Número de pláticas y / o talleres impartidos  </t>
  </si>
  <si>
    <t>Número de pláticas y/o talleres programados</t>
  </si>
  <si>
    <t>Estudiantes reciben apoyos del municipio</t>
  </si>
  <si>
    <t xml:space="preserve">Gestionar convenios con empresas de transporte para estudiantes.             </t>
  </si>
  <si>
    <t>Número de convenios programados</t>
  </si>
  <si>
    <t>Número de becas otorgadas</t>
  </si>
  <si>
    <t>Número de becas programadas</t>
  </si>
  <si>
    <t>Se han llevado a cabo las labores propias de la Dirección de Educación</t>
  </si>
  <si>
    <t xml:space="preserve">Llevar a cabo las sesiones ordinarias y extraordinarias del Concejo Municipal de Participación Social en la Educación </t>
  </si>
  <si>
    <t>Porcentaje de sesiones realizadas</t>
  </si>
  <si>
    <t>Llevar a cabo los actos cívicos protocolarios</t>
  </si>
  <si>
    <t>Porcentaje de actos protocolarios realizados</t>
  </si>
  <si>
    <t>Número de actos cívicos realizados</t>
  </si>
  <si>
    <t>Número de actos cívicos programados</t>
  </si>
  <si>
    <t>ACTIVIDAD 4.3</t>
  </si>
  <si>
    <t xml:space="preserve">Realizar revisiones periódicas a las escuelas que reciben apoyos </t>
  </si>
  <si>
    <t>Porcentaje de revisiones realizadas</t>
  </si>
  <si>
    <t>ACTIVIDAD 4.4</t>
  </si>
  <si>
    <t>Llevar a cabo revisiones y detección de necesidades del personal adscrito a la nómina de educación</t>
  </si>
  <si>
    <t>Supervisión de Centros educativos</t>
  </si>
  <si>
    <t>Elaboración de Proyectos Educativos</t>
  </si>
  <si>
    <t>Número de proyectos realizados</t>
  </si>
  <si>
    <t>Número de proyectos programados</t>
  </si>
  <si>
    <t>Gestionar los Programas "Agua pasa por mi casa" y "Canastita" municipal</t>
  </si>
  <si>
    <t xml:space="preserve">Porcentajes de reuniones vecinales realizadas </t>
  </si>
  <si>
    <t>Reuniones por realizar</t>
  </si>
  <si>
    <t>Reuniones realizadas</t>
  </si>
  <si>
    <t xml:space="preserve">Porcentaje de convenios firmados con los programas SAS Y SDIS que se aplican en el municipio </t>
  </si>
  <si>
    <t>Convenios por firmar</t>
  </si>
  <si>
    <t>Convenios firmados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</si>
  <si>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DIRECCIÓN DE DESARROLLO HUMANO Y PARTICIPACIÓN CIUDADANA</t>
    </r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</si>
  <si>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DIRECCIÓN DE EDUCACIÓN</t>
    </r>
  </si>
  <si>
    <t>Porcentaje de las citas atendidas por la Presidente</t>
  </si>
  <si>
    <t>Porcentaje de solicitudes ciudadanas que se canalizan a otras dependencias</t>
  </si>
  <si>
    <t>Porcentaje de oficios  dirigidos a la Alcaldesa que han sido atendidos</t>
  </si>
  <si>
    <t>Porcentaje de los oficios canalizados a las áreas correspondientes</t>
  </si>
  <si>
    <t xml:space="preserve">Porcentaje eventos y/o reuniones a los que asiste la Presidente Municipal </t>
  </si>
  <si>
    <t>Porcentaje de los eventos con asistencia de representante</t>
  </si>
  <si>
    <t xml:space="preserve">Porcentaje de visitas y/o reuniones realizadas a otras instancias gubernamentales </t>
  </si>
  <si>
    <t>Número de citas atendidas</t>
  </si>
  <si>
    <t>Número estimado de citas</t>
  </si>
  <si>
    <t>Número de solicitudes canalizadas</t>
  </si>
  <si>
    <t>Número de oficios atendidos</t>
  </si>
  <si>
    <t>Número de oficios recibidos</t>
  </si>
  <si>
    <t>Número de eventos y/o reuniones con asistencia de la Alcaldesa</t>
  </si>
  <si>
    <t>Número estimado de eventos y/o reuniones agendados</t>
  </si>
  <si>
    <t>Número de eventos con representación</t>
  </si>
  <si>
    <t>Número de eventos agendados</t>
  </si>
  <si>
    <t>Número de visitas y/o reuniones realizadas</t>
  </si>
  <si>
    <t>Número de visitas y/o reuniones programadas</t>
  </si>
  <si>
    <t xml:space="preserve">Se ha dado respuesta y/o seguimiento a los oficios que se reciben en esta dependencia </t>
  </si>
  <si>
    <t xml:space="preserve">Se agendan invitaciones a eventos y reuniones </t>
  </si>
  <si>
    <t xml:space="preserve"> Los ciudadanos han sido atendidos en la oficina de la Presidente Municipal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</si>
  <si>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SECRETARÍA PARTICULAR / PRESIDENCIA</t>
    </r>
  </si>
  <si>
    <t>Atención a la Ciudadanía mediante citas privadas con la Presidente Municipal</t>
  </si>
  <si>
    <t>Canalización de las solicitudes ciudadanas que requieres de la acción de otras dependencias</t>
  </si>
  <si>
    <t>Canalización de los oficios a las áreas correspondientes</t>
  </si>
  <si>
    <t xml:space="preserve">Asistencia con Representación  a los eventos agendados para la Alcaldesa </t>
  </si>
  <si>
    <t xml:space="preserve">Los Programas Sociales  Estatales y Municipales han sido gestionados para beneficiar a los arandenses que más lo necesitan  </t>
  </si>
  <si>
    <t>Las acciones que fomentan la Participación Ciudadana en el municipio han sido realizadas en el tiempo permitido que no infringe la veda electoral</t>
  </si>
  <si>
    <t>Habilitación de la Funeraria Municipal del Rastro</t>
  </si>
  <si>
    <t>Capacitar personal para embalsamado y atención de la nueva Sala funeraria</t>
  </si>
  <si>
    <t>Acondicionar la Sala para brindar servicios funerarios en esa zona a partir del mes de Mayo</t>
  </si>
  <si>
    <t xml:space="preserve">Porcentaje de etapas de acondicionamiento realizadas para que la sala pueda iniciar su funcionamiento </t>
  </si>
  <si>
    <t>Etapas realizadas</t>
  </si>
  <si>
    <t>Etapas programadas</t>
  </si>
  <si>
    <t>Porcentaje de capacitaciones impartidas</t>
  </si>
  <si>
    <t>Capacitaciones realizadas</t>
  </si>
  <si>
    <t>Realizar publicidad personalizada en la Cabecera y las Delegaciones para ofertar los servicios de la nueva sala</t>
  </si>
  <si>
    <t>Porcentaje de acciones publicitarias realizadas</t>
  </si>
  <si>
    <t>Acciones publicitarias realizadas</t>
  </si>
  <si>
    <t>Acciones publicitarias programadas</t>
  </si>
  <si>
    <t>Porcentaje de adquisiciones realizadas.</t>
  </si>
  <si>
    <t>Adquisiciones realizadas</t>
  </si>
  <si>
    <t>Adquisiciones programadas</t>
  </si>
  <si>
    <t xml:space="preserve">Gestionar las adquisiciones necesarias para mejorar la función policial </t>
  </si>
  <si>
    <r>
      <t xml:space="preserve"> </t>
    </r>
    <r>
      <rPr>
        <b/>
        <sz val="12"/>
        <color rgb="FFFF0000"/>
        <rFont val="Calibri"/>
        <family val="2"/>
      </rPr>
      <t xml:space="preserve"> REALIZADO / PROGRAMADO</t>
    </r>
  </si>
  <si>
    <t>Ejercer vigilancia constante mediante rondines y operativos poniendo hincapié en zonas consideradas con mayor índice de comisión de faltas</t>
  </si>
  <si>
    <t>Porcentaje de operativos realizados</t>
  </si>
  <si>
    <t>Se han llevado a cabo acciones de prevención social que contribuyen a propiciar un entorno libre de la comisión de delitos.</t>
  </si>
  <si>
    <t>Porcentaje de visitas a personas que hayan sufrido violencia.</t>
  </si>
  <si>
    <t>Visitas programadas</t>
  </si>
  <si>
    <t>Visitas realizadas</t>
  </si>
  <si>
    <t>Vinculación con el área de Ce Mujer para atender a personas víctimas de violencia.</t>
  </si>
  <si>
    <t>Campañas de concientización para evitar y combatir la extorsión mediante publicidad en medios de comunicación.</t>
  </si>
  <si>
    <t>Porcentaje de reproducciones de spots  publicitarios en medio de comunicación.</t>
  </si>
  <si>
    <t>Reproducciones programadas</t>
  </si>
  <si>
    <t>Se han realizado los operativos de vigilancia necesarios para brindar seguridad a la ciudadanía</t>
  </si>
  <si>
    <t>Realizar el análisis y regularización del impacto vial de áreas de estacionamiento en la vía pública</t>
  </si>
  <si>
    <t>Porcentaje de dictámenes de regularización realizados</t>
  </si>
  <si>
    <t>Realizar balizamiento e implementación y señalización de áreas de estacionamiento en la vía pública</t>
  </si>
  <si>
    <t xml:space="preserve">Porcentaje de acciones de balizamiento e implementación y señalización de áreas de estacionamiento realizadas </t>
  </si>
  <si>
    <t>Acciones realizadas</t>
  </si>
  <si>
    <t>Acciones programadas</t>
  </si>
  <si>
    <t>OBJETIVO 5</t>
  </si>
  <si>
    <t>Dictámenes programados</t>
  </si>
  <si>
    <t>Dictámenes realizados</t>
  </si>
  <si>
    <r>
      <t>UNIDAD RESPONSABLE:</t>
    </r>
    <r>
      <rPr>
        <b/>
        <sz val="24"/>
        <color rgb="FFFF0000"/>
        <rFont val="Calibri"/>
        <family val="2"/>
        <scheme val="minor"/>
      </rPr>
      <t xml:space="preserve"> COMISARÍA DE SEGURIDAD PÚBLICA Y POLICIA DE TRÁNSITO MUNICIPAL</t>
    </r>
  </si>
  <si>
    <t>Adquisición de mobiliario y equipo para las diferentes áreas del Hospital</t>
  </si>
  <si>
    <t>Recibir capacitaciones para las diferentes áreas del Hospital</t>
  </si>
  <si>
    <t>Número de capacitaciones programadas</t>
  </si>
  <si>
    <t>Número de capacitaciones recibidas</t>
  </si>
  <si>
    <t>Se han atendido los requerimientos para mejorar el tránsito en la Cabecera Municipal</t>
  </si>
  <si>
    <t>Número estimado de procedimientos a realizar</t>
  </si>
  <si>
    <t>Adquisición del equipo y del sistema digital de administración hospitalaria y farmacia</t>
  </si>
  <si>
    <t>Porcentaje de adquisiciones realizadas</t>
  </si>
  <si>
    <t>Brindar consultas de Medicina General y Especialidades asi como procedimientos Quirurgicos y Ginecobstétricos</t>
  </si>
  <si>
    <t>Habilitación de espacio para consultorios en el área del quirófano viejo</t>
  </si>
  <si>
    <t>Porcentaje de espacios habilitados</t>
  </si>
  <si>
    <t>Habilitaciones realizadas</t>
  </si>
  <si>
    <t>Habilitaciones programadas</t>
  </si>
  <si>
    <t>Mantenimientos realizados</t>
  </si>
  <si>
    <t>Mantenimientos programados</t>
  </si>
  <si>
    <t>Dar mantenimiento a las instalaciones del Hospital</t>
  </si>
  <si>
    <t>Porcentaje de procedimientos quirúrgicos realizados</t>
  </si>
  <si>
    <t>El equipamiento del Hospital Sagrado Corazón de Jesús ha sido mejorado con nuevas adquisiciones</t>
  </si>
  <si>
    <t>Se han optimizado algunos espacios del Hospital Sagrado Corazón de Jesús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</si>
  <si>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DIRECCIÓN DE SERVICIOS MÉDICOS MUNICIPALES</t>
    </r>
  </si>
  <si>
    <t>Atender los reportes de luminarias en mal estado y/o sin funcionar</t>
  </si>
  <si>
    <t>Revisión de instalación eléctrica de fraccionamientos próximos a entregar</t>
  </si>
  <si>
    <t>Podar los pastos de parques, jardines, camellones y otras áreas publicas</t>
  </si>
  <si>
    <t>Se realizan las rutas programadas de recolección de basura</t>
  </si>
  <si>
    <t>La dirección de servicios públicos municipales ha colaborado con las demás dependencias del ayuntamiento</t>
  </si>
  <si>
    <t>Brindar el servicio de instalación de mueble para eventos, mantenimiento a edificios</t>
  </si>
  <si>
    <t>Realizar los servicios de exhumación e inhumación que solicite el encargado del cementerio</t>
  </si>
  <si>
    <t xml:space="preserve">Se realiza mantenimiento de encaladado y supervisión de plagas a los árboles y palmas de parques y jardines </t>
  </si>
  <si>
    <t>Podar los árboles, palmas y  plantas de los parques y jardines</t>
  </si>
  <si>
    <t>Porcentaje de servicios de poda de árboles, palmas y plantas realizados</t>
  </si>
  <si>
    <t>Atender los reportes ciudadanos y de instituciones educativas para poda y tala de árboles en mal estado que son un peligro para la población</t>
  </si>
  <si>
    <t>Se han atendido los requerimientos de alumbrado público en el municipio</t>
  </si>
  <si>
    <t>Se ha realizado el servicio de recolección de residuos sólidos urbanos en todo el municipio y el aseo de las zonas y calles</t>
  </si>
  <si>
    <t>Número de luminarias reparadas</t>
  </si>
  <si>
    <t>Número estimado de luminarias reparadas</t>
  </si>
  <si>
    <t>Número de luminarias instaladas</t>
  </si>
  <si>
    <t>Número estimado de luminarias por solicitar</t>
  </si>
  <si>
    <t>Número de fraccionamientos revisados</t>
  </si>
  <si>
    <t>Número estimado de fraccionamientos por entregar</t>
  </si>
  <si>
    <t>Número de servicios de poda realizados</t>
  </si>
  <si>
    <t>Número de servicios de poda programados</t>
  </si>
  <si>
    <t>Número de metros lineales podados</t>
  </si>
  <si>
    <t>Número de metros lineales programados para poda</t>
  </si>
  <si>
    <t>Número de árboles encalados y supervisados</t>
  </si>
  <si>
    <t>Número de árboles programados encalados y supervisados</t>
  </si>
  <si>
    <t>Número de árboles talados y podados</t>
  </si>
  <si>
    <t>Número estimado de árboles por talar y podar</t>
  </si>
  <si>
    <t>Número de rutas realizadas</t>
  </si>
  <si>
    <t>Número de rutas programadas</t>
  </si>
  <si>
    <t>Número de servicios realizados</t>
  </si>
  <si>
    <t>Número estimado de servicios por brindar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</si>
  <si>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DIRECCIÓN DE SERVICIOS PÚBLICOS MUNICIPALES</t>
    </r>
  </si>
  <si>
    <t>Operación y uso de colectores de aguas residuales</t>
  </si>
  <si>
    <t>Suministro de energía eléctrica de las fuentes de abastecimiento</t>
  </si>
  <si>
    <t>Numero de fuentes con servicio</t>
  </si>
  <si>
    <t>Numero de fuentes programadas con servicio</t>
  </si>
  <si>
    <t>Suministro de hipoclorito de sodio al 13 % para las fuentes de abastecimiento</t>
  </si>
  <si>
    <t>Días de cloración realizado</t>
  </si>
  <si>
    <t>Días de cloración programadas</t>
  </si>
  <si>
    <t>Instalación de micro medición de 1/2"</t>
  </si>
  <si>
    <t>Número de instalaciones realizadas</t>
  </si>
  <si>
    <t>Número de instalaciones programadas</t>
  </si>
  <si>
    <t>Instilación de válvulas reductoras de flujo de 1/2"</t>
  </si>
  <si>
    <t>Número de reparaciones realizadas</t>
  </si>
  <si>
    <t>Número de reparaciones programadas</t>
  </si>
  <si>
    <t>REALIZADO / PROGRAMADO</t>
  </si>
  <si>
    <t>Reparación de la red de Infraestructura Hidráulica de agua potable</t>
  </si>
  <si>
    <t>Porcentaje de reparaciones realizadas</t>
  </si>
  <si>
    <t>Nuevas Incorporaciones de Contrataciones de servicio requeridas por ciudadanos</t>
  </si>
  <si>
    <t>Porcentaje de nuevas contrataciones de servicio requeridas por ciudadanos</t>
  </si>
  <si>
    <t xml:space="preserve">Número de nuevos contratos realizados </t>
  </si>
  <si>
    <t>Número estimado de nuevos contratos por realizar</t>
  </si>
  <si>
    <t xml:space="preserve">Se ha ampliado la cobertura del suministro, y las reaparaciones requeridas han sido atendidas </t>
  </si>
  <si>
    <t>Porcentaje de fuentes de abastecimiento equipadas  y operando</t>
  </si>
  <si>
    <t>Se han habilitado nuevas fuentes de abastecimiento de agua potable</t>
  </si>
  <si>
    <t>Nuevas fuentes de abastecimiento operando</t>
  </si>
  <si>
    <t>Nuevas fuentes de abastecimiento programadas para operar</t>
  </si>
  <si>
    <t>Equipamiento y puesta en marcha de fuentes de abastecimiento en los fraccionamientos Puerta de Arandas y Lomas de San Javier</t>
  </si>
  <si>
    <t>Construcción y puesta en marcha de las plantas de tratamiento, PTAR, en la Delegación de Santa María del valle y "La Joya", en la cabecera municipal</t>
  </si>
  <si>
    <t>Puesta en marcha y uso de las líneas de colectores denominados "La Peñita", "Arroyo Colorado"," Libramiento Poniente"</t>
  </si>
  <si>
    <t>Arranque de operaciones realizado</t>
  </si>
  <si>
    <t>Arranque de operaciones programado</t>
  </si>
  <si>
    <t xml:space="preserve">Porcentaje de Plantas de Tratamiento de Aguas Residuales (PTAR) operando </t>
  </si>
  <si>
    <t>Varios sectores del municipio también reciben agua de calidad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</si>
  <si>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SIMAPAAJ</t>
    </r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</si>
  <si>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SINDICATURA</t>
    </r>
  </si>
  <si>
    <t>Porcentaje de redes de datos instaladas</t>
  </si>
  <si>
    <t>Numero de oficinas con red de datos instaladas</t>
  </si>
  <si>
    <t>Numero estimado de oficinas en las que se instalará la red</t>
  </si>
  <si>
    <t>Porcentaje de asesorías brindadas</t>
  </si>
  <si>
    <t>Asesorías programadas</t>
  </si>
  <si>
    <t>Asesorías brindadas</t>
  </si>
  <si>
    <t>Porcentaje de servicios de mantenimiento aplicados</t>
  </si>
  <si>
    <t>Servicios de mantenimiento programados</t>
  </si>
  <si>
    <t>La Jefatura de Sistemas ha cumplido con las labores que le son propias</t>
  </si>
  <si>
    <t>Aplicar servicio de mantenimiento preventivo a equipos de cómputo</t>
  </si>
  <si>
    <t>Servicios de mantenimiento aplicados</t>
  </si>
  <si>
    <r>
      <t>UNIDAD RESPONSABLE:</t>
    </r>
    <r>
      <rPr>
        <b/>
        <sz val="24"/>
        <color rgb="FFFF0000"/>
        <rFont val="Calibri"/>
        <family val="2"/>
        <scheme val="minor"/>
      </rPr>
      <t xml:space="preserve"> JEFATURA DE SISTEMAS</t>
    </r>
  </si>
  <si>
    <t>ACTIVIDAD 9</t>
  </si>
  <si>
    <t>Litros programados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</si>
  <si>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TALLER MUNICIPAL</t>
    </r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</si>
  <si>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UNIDAD DE TRANSPARENCIA</t>
    </r>
  </si>
  <si>
    <t>Impartir capacitaciones a Directores sobre la importancia del cumplimiento y las consecuencias del incumplimiento</t>
  </si>
  <si>
    <t xml:space="preserve">Visitar a Prestadores de Servicios Turísticos </t>
  </si>
  <si>
    <t>Actualizar diagnostico de puntos de interés turístico</t>
  </si>
  <si>
    <t>Llevar a  cabo la revisión de los lugares de interés Turístico</t>
  </si>
  <si>
    <t>Llevar a cabo la impresión de ejemplares de información turística</t>
  </si>
  <si>
    <t>Impartir asesorías a prestadores de servicios para crear nuevos productos turísticos</t>
  </si>
  <si>
    <t>Porcentaje de asesorías impartidas</t>
  </si>
  <si>
    <t>Llevar a cabo el registro de los nuevos productos turísticos en las plataformas de difusión de SECTURJAL</t>
  </si>
  <si>
    <t>Asesorías impartidas</t>
  </si>
  <si>
    <t>Porcentaje de prestadores de servicios turísticos registrados</t>
  </si>
  <si>
    <t>Porcentaje de productos turísticos registrados</t>
  </si>
  <si>
    <t>En coordinación con SECTURJAL, la Dirección de Turismo ha implementado proyectos y se ha difundido la información turística del municipio y los nuevos productos y servicios turísticos</t>
  </si>
  <si>
    <t>Visitas programada</t>
  </si>
  <si>
    <t>Actualizaciones realizadas</t>
  </si>
  <si>
    <t>Actualizaciones programadas</t>
  </si>
  <si>
    <t>Reunionesrealizadas</t>
  </si>
  <si>
    <t>Reuniones programadas</t>
  </si>
  <si>
    <t>Compromisos realizados</t>
  </si>
  <si>
    <t>Compromisos programados</t>
  </si>
  <si>
    <t>Revisiones realizadas</t>
  </si>
  <si>
    <t>Ejemplares impresos</t>
  </si>
  <si>
    <t>Ejemplares por imprimir</t>
  </si>
  <si>
    <t>Llevar a cabo los eventos tradicionales correspondientes a la Dirección</t>
  </si>
  <si>
    <t>Llevar registro de los visitantes atendidos por la Dirección</t>
  </si>
  <si>
    <t>Llevar a cabo eventos que promuevan el turismo y los productos del municipio</t>
  </si>
  <si>
    <t>Porcentaje de eventos realizados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</si>
  <si>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DIRECCIÓN DE TURISMO</t>
    </r>
  </si>
  <si>
    <t>Porcentaje de reuniones realizadas</t>
  </si>
  <si>
    <t xml:space="preserve">Llevar a cabo las reuniones de trabajo necesarias para concluir la última etapa del producto turístico "Ruta del Tequila Gourmet" </t>
  </si>
  <si>
    <t xml:space="preserve">Organizar y llevar a cabo la reunión anual y las actividades del comité de Control Interno y Administración de riesgos del Municipio de Arandas. </t>
  </si>
  <si>
    <r>
      <t xml:space="preserve">UNIDAD RESPONSABLE: </t>
    </r>
    <r>
      <rPr>
        <b/>
        <sz val="24"/>
        <color rgb="FFFF0000"/>
        <rFont val="Calibri"/>
        <family val="2"/>
        <scheme val="minor"/>
      </rPr>
      <t>HACIENDA PÚBLICA MUNICIPAL</t>
    </r>
  </si>
  <si>
    <t>Cumplir los requerimientos de Transparencia</t>
  </si>
  <si>
    <t xml:space="preserve">Incrementar 5% los ingresos por recaudación </t>
  </si>
  <si>
    <t xml:space="preserve">Control, Registros financieros y entrega de cuenta pública realizados. </t>
  </si>
  <si>
    <t>Llevar a cabo el manejo adecuado de los recursos financieros Municipales.</t>
  </si>
  <si>
    <t>Registrar dentro de la cuenta pública los documentos necesarios para la elaboración de la contabilidad basado en el presupuesto municipal, así como la entrega de estados financieros a las Autoridades competente</t>
  </si>
  <si>
    <t xml:space="preserve">Porcentaje de elaboración e integración de  Conciliaciones bancarias, Reportes de Saldos Diarios, Reportes de ingresos, Conciliaciones Presupuestales, integración y presentación de cuentas públicas, cortes semestrales, Proyecto de Ley de Ingresos, presupuesto de Egresos. </t>
  </si>
  <si>
    <t xml:space="preserve">Adquisición de los bienes y materiales de la mejor calidad a menor precio. </t>
  </si>
  <si>
    <t>Atender las necesidades de las dependencias, al menor costo y con la requisición correspondiente</t>
  </si>
  <si>
    <t>Coordinar los eventos que requieran insumos y mobiliario de las dependencias municipales</t>
  </si>
  <si>
    <t>Porcentaje de pagos realizados de nómina, a proveedores, de deuda pública y provisionales al SAT</t>
  </si>
  <si>
    <t>Número de acciones para registro y entrega de pagos</t>
  </si>
  <si>
    <t>Número de acciones programadas</t>
  </si>
  <si>
    <t xml:space="preserve">Número de acciones realizadas </t>
  </si>
  <si>
    <t>Número de acciones por ejecutar</t>
  </si>
  <si>
    <t>Porcentaje de sesiones de comité de adquisiciones realizadas para llevar a cabo el análisis y discusión de las compras de bienes y servicios</t>
  </si>
  <si>
    <t xml:space="preserve">Número de sesiones de comité de adquisiciones realizadas </t>
  </si>
  <si>
    <t>Porcentajes de eventos que cuentan con los insumos y mobiliario acorde al mismo</t>
  </si>
  <si>
    <t>Número de eventos que requieren insumos y mobiliario</t>
  </si>
  <si>
    <t xml:space="preserve"> Efectuar las amortizaciones de la deuda pública a largo plazo en tiempo y forma </t>
  </si>
  <si>
    <t>Pagos realizados</t>
  </si>
  <si>
    <t>Pagos programados</t>
  </si>
  <si>
    <t>Pagar y timbrar las nóminas al 100% en los tiempos en cuales se esté obligado de acuerdo a su periodicidad</t>
  </si>
  <si>
    <t>Nóminas pagadas oportunamente</t>
  </si>
  <si>
    <t>Nóminas por pagar</t>
  </si>
  <si>
    <t>Cumplir con las obligaciones fiscales mensuales</t>
  </si>
  <si>
    <t>Pagos efectuados</t>
  </si>
  <si>
    <t>Pagos provisionales por efectuar al  SAT</t>
  </si>
  <si>
    <t>Cumplir con los pagos semanales a proveedores programados</t>
  </si>
  <si>
    <t>Pagos semanales efectuados</t>
  </si>
  <si>
    <t>Programación de pagos semanales a proveedores</t>
  </si>
  <si>
    <t>Realizar reportes de saldos diarios disponible de las distintas cuentas bancarias</t>
  </si>
  <si>
    <t>Reportes diarios</t>
  </si>
  <si>
    <t>Reportes diarios a realizar</t>
  </si>
  <si>
    <t>Realizar las conciliaciones bancarias, de ingresos y   contables/presupuestales</t>
  </si>
  <si>
    <t>Conciliaciones mensuales efectuadas</t>
  </si>
  <si>
    <t>Conciliaciones mensuales programadas</t>
  </si>
  <si>
    <t>Presentar en tiempo y forma los reportes detallados de ingresos municipales</t>
  </si>
  <si>
    <t>Reportes mensuales entregados</t>
  </si>
  <si>
    <t>Reportes mensuales programados</t>
  </si>
  <si>
    <t>Procesar y armar las cuentas detalladas durante el ejercicio fiscal</t>
  </si>
  <si>
    <t>Cuentas públicas terminadas</t>
  </si>
  <si>
    <t>Cuentas públicas por realizar</t>
  </si>
  <si>
    <t>Elaborar los cortes semestral y anual, y los informes de avance de gestión financiera</t>
  </si>
  <si>
    <t>Informes elaborados</t>
  </si>
  <si>
    <t>Informes por elaborar</t>
  </si>
  <si>
    <t>ACTIVIDAD 10</t>
  </si>
  <si>
    <t>Elaborar el  proyecto de la Ley de ingresos  y el presupuesto de egresos</t>
  </si>
  <si>
    <t>Ley de ingresos / Presupuesto de egresos aprobados</t>
  </si>
  <si>
    <t>Ley de ingresos / Presupuesto de egresos por aprobar</t>
  </si>
  <si>
    <t>ACTIVIDAD 11</t>
  </si>
  <si>
    <t>Número de sesiones efectuadas</t>
  </si>
  <si>
    <t>Sesiones del Comité de Adquisiciones programadas</t>
  </si>
  <si>
    <t>ACTIVIDAD 12</t>
  </si>
  <si>
    <t>Eventos coordinados</t>
  </si>
  <si>
    <t>Eventos programados en el ejercicio fiscal 2021</t>
  </si>
  <si>
    <t>ACTIVIDAD 13</t>
  </si>
  <si>
    <t>Gestionar  capacitaciones para el personal de la Dirección por parte de la Hacienda Pública del Estado o Catastro del Estado u otro organismo dedicado a la Hacienda Pública</t>
  </si>
  <si>
    <t>Los espacios deportivos han recibido mejoras y mantenimiento</t>
  </si>
  <si>
    <t>Dar mantenimiento permanente a  los campos de futbol municipales</t>
  </si>
  <si>
    <t xml:space="preserve">Porcentaje de servicios de mantenimiento aplicados a las canchas de futbol </t>
  </si>
  <si>
    <t>Dar servicio de mantenimiento, pintura y reparación de luminarias en las Unidades Deportivas Díaz Ordaz, Los Agaves, El Carmen y el Auditorio Municipal</t>
  </si>
  <si>
    <t>Porcentaje de servicios aplicados en las Unidades Deportivas</t>
  </si>
  <si>
    <t>Se ha brindado apoyo a deportistas arandenses</t>
  </si>
  <si>
    <t>Gestionar material deportivo para apoyar y/o premiar torneos y ligas deportivas</t>
  </si>
  <si>
    <t>Porcentaje de unidades de material deportivo gestionado</t>
  </si>
  <si>
    <t xml:space="preserve">Gestionar el apoyo de viáticos que solicitan los deportistas arandenses. </t>
  </si>
  <si>
    <t xml:space="preserve">Porcentaje apoyos gestionados </t>
  </si>
  <si>
    <t>Todo el personal de la oficina cuenta con la rúbrica autorizada por la S.R.E.</t>
  </si>
  <si>
    <t>Asistir  a las capacitaciones exigidas por la S.R.E  para obtener la rúbrica</t>
  </si>
  <si>
    <t>Porcentaje de rúbricas registradas ante el estado.</t>
  </si>
  <si>
    <t>Se ha efectuado la expedición de pasaportes</t>
  </si>
  <si>
    <t xml:space="preserve">Recibir documentación y verificarla vía internet </t>
  </si>
  <si>
    <t>Porcentaje solicitudes recibidas</t>
  </si>
  <si>
    <t>Entregar pasaportes</t>
  </si>
  <si>
    <t>Porcentaje de pasaportes entregados</t>
  </si>
  <si>
    <t>Se ha brindado protección diplomática a usuarios y connacionales</t>
  </si>
  <si>
    <t>Atender las solicitudes de apoyo para la localización de presos, personas, pertenencias, solicitud de alimentos  y repatriación de restos</t>
  </si>
  <si>
    <t>Porcentaje de solicitudes atendidas</t>
  </si>
  <si>
    <t>Realizado</t>
  </si>
  <si>
    <t>Programado</t>
  </si>
  <si>
    <t>Se ha brindado el servicio de Inhumación, Exhumación y visita al cementerio todos los días del año.</t>
  </si>
  <si>
    <t>Se cumple con los requisitos exigidos por la Dirección General del Registro Civil</t>
  </si>
  <si>
    <t>Se realiza el servicio de aseo de las zonas y calles principales de la cabecera municipal</t>
  </si>
  <si>
    <t>Llevar a cabo los servicios de mantenimiento y/o la rehabilitación de espacios públicos que lo requieren: infraestructura, pintura, herrería, albañilería, etc.</t>
  </si>
  <si>
    <t>Se ha revisado y actualizado el inventario del Patrimonio Municipal</t>
  </si>
  <si>
    <t xml:space="preserve"> Revisar y actualizar el inventario de las áreas responsables del resguardo de bienes muebles e inmuebles que conforman el Inventario de Patrimonio</t>
  </si>
  <si>
    <t>Atender solicitudes de Procedimientos Quirúrgicos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</si>
</sst>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Arial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4"/>
      <name val="Calibri"/>
      <family val="2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name val="Calibri"/>
      <family val="2"/>
    </font>
    <font>
      <b/>
      <sz val="10"/>
      <color theme="0"/>
      <name val="Calibri"/>
      <family val="2"/>
      <scheme val="minor"/>
    </font>
    <font>
      <sz val="12"/>
      <name val="Calibri"/>
      <family val="2"/>
    </font>
    <font>
      <sz val="12"/>
      <color indexed="81"/>
      <name val="Calibri"/>
      <family val="2"/>
      <scheme val="minor"/>
    </font>
    <font>
      <sz val="11"/>
      <color indexed="81"/>
      <name val="Tahoma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24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Docs-Calibri"/>
    </font>
    <font>
      <b/>
      <sz val="14"/>
      <color indexed="81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FFFFFF"/>
      <name val="Calibri"/>
      <family val="2"/>
    </font>
    <font>
      <b/>
      <sz val="22"/>
      <color rgb="FFFF0000"/>
      <name val="Calibri"/>
      <family val="2"/>
      <scheme val="minor"/>
    </font>
    <font>
      <sz val="12"/>
      <color rgb="FFFF0000"/>
      <name val="Arial"/>
      <family val="2"/>
    </font>
    <font>
      <sz val="14"/>
      <color indexed="81"/>
      <name val="Calibri"/>
      <family val="2"/>
      <scheme val="minor"/>
    </font>
    <font>
      <b/>
      <sz val="18"/>
      <name val="Calibri"/>
      <family val="2"/>
    </font>
    <font>
      <b/>
      <sz val="18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FFFFFF"/>
      <name val="Calibri"/>
      <family val="2"/>
    </font>
    <font>
      <sz val="12"/>
      <color rgb="FF000000"/>
      <name val="Calibri"/>
      <family val="2"/>
    </font>
    <font>
      <sz val="16"/>
      <color indexed="81"/>
      <name val="Calibri"/>
      <family val="2"/>
      <scheme val="minor"/>
    </font>
    <font>
      <b/>
      <sz val="10"/>
      <color theme="0"/>
      <name val="Calibri"/>
      <family val="2"/>
    </font>
    <font>
      <b/>
      <sz val="24"/>
      <color rgb="FFFF0000"/>
      <name val="Calibri"/>
      <family val="2"/>
    </font>
    <font>
      <sz val="14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24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FFFFFF"/>
      <name val="Calibri"/>
      <family val="2"/>
    </font>
    <font>
      <b/>
      <sz val="12"/>
      <name val="Calibri"/>
      <family val="2"/>
    </font>
    <font>
      <b/>
      <sz val="12"/>
      <color indexed="81"/>
      <name val="Calibri"/>
      <family val="2"/>
    </font>
    <font>
      <b/>
      <sz val="9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8B3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366092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  <fill>
      <patternFill patternType="solid">
        <fgColor rgb="FFF88B3A"/>
        <bgColor rgb="FFF88B3A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548DD4"/>
        <bgColor rgb="FF548DD4"/>
      </patternFill>
    </fill>
    <fill>
      <patternFill patternType="solid">
        <fgColor rgb="FF17365D"/>
        <bgColor rgb="FF17365D"/>
      </patternFill>
    </fill>
    <fill>
      <patternFill patternType="solid">
        <fgColor rgb="FF366092"/>
        <bgColor rgb="FF366092"/>
      </patternFill>
    </fill>
    <fill>
      <patternFill patternType="solid">
        <fgColor rgb="FFC6D9F0"/>
        <bgColor rgb="FFC6D9F0"/>
      </patternFill>
    </fill>
    <fill>
      <patternFill patternType="solid">
        <fgColor rgb="FFBFBFBF"/>
        <bgColor rgb="FFBFBFBF"/>
      </patternFill>
    </fill>
    <fill>
      <patternFill patternType="solid">
        <fgColor rgb="FF4F81BD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88B3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16365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C000"/>
        <bgColor rgb="FFF88B3A"/>
      </patternFill>
    </fill>
    <fill>
      <patternFill patternType="solid">
        <fgColor rgb="FFFFC00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6DCE4"/>
        <bgColor rgb="FF000000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>
      <protection locked="0"/>
    </xf>
    <xf numFmtId="0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45" fillId="0" borderId="0" applyNumberFormat="0" applyFill="0" applyBorder="0" applyProtection="0"/>
    <xf numFmtId="9" fontId="8" fillId="0" borderId="0" applyFont="0" applyFill="0" applyBorder="0" applyAlignment="0" applyProtection="0"/>
    <xf numFmtId="9" fontId="28" fillId="0" borderId="0" applyBorder="0" applyProtection="0"/>
    <xf numFmtId="0" fontId="8" fillId="0" borderId="0"/>
    <xf numFmtId="0" fontId="46" fillId="0" borderId="0"/>
    <xf numFmtId="0" fontId="8" fillId="0" borderId="0">
      <protection locked="0"/>
    </xf>
    <xf numFmtId="0" fontId="28" fillId="0" borderId="0">
      <protection locked="0"/>
    </xf>
    <xf numFmtId="9" fontId="28" fillId="0" borderId="0">
      <alignment vertical="top"/>
      <protection locked="0"/>
    </xf>
    <xf numFmtId="0" fontId="57" fillId="0" borderId="0">
      <protection locked="0"/>
    </xf>
    <xf numFmtId="0" fontId="28" fillId="0" borderId="0">
      <protection locked="0"/>
    </xf>
  </cellStyleXfs>
  <cellXfs count="814">
    <xf numFmtId="0" fontId="0" fillId="0" borderId="0" xfId="0"/>
    <xf numFmtId="0" fontId="0" fillId="0" borderId="0" xfId="0" applyAlignment="1">
      <alignment horizontal="center" vertical="center"/>
    </xf>
    <xf numFmtId="9" fontId="12" fillId="5" borderId="23" xfId="2" applyNumberFormat="1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9" fontId="12" fillId="7" borderId="23" xfId="2" applyNumberFormat="1" applyFont="1" applyFill="1" applyBorder="1" applyAlignment="1">
      <alignment horizontal="center" vertical="center" wrapText="1"/>
    </xf>
    <xf numFmtId="9" fontId="13" fillId="8" borderId="23" xfId="2" applyNumberFormat="1" applyFont="1" applyFill="1" applyBorder="1" applyAlignment="1">
      <alignment horizontal="center" vertical="center" wrapText="1"/>
    </xf>
    <xf numFmtId="9" fontId="13" fillId="9" borderId="23" xfId="2" applyNumberFormat="1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9" fontId="4" fillId="3" borderId="18" xfId="3" applyFont="1" applyFill="1" applyBorder="1" applyAlignment="1">
      <alignment horizontal="center" vertical="center" wrapText="1"/>
    </xf>
    <xf numFmtId="9" fontId="4" fillId="13" borderId="18" xfId="3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33" xfId="2" applyFont="1" applyFill="1" applyBorder="1" applyAlignment="1">
      <alignment horizontal="center" vertical="center"/>
    </xf>
    <xf numFmtId="0" fontId="9" fillId="3" borderId="18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/>
    </xf>
    <xf numFmtId="0" fontId="4" fillId="11" borderId="35" xfId="0" applyFont="1" applyFill="1" applyBorder="1" applyAlignment="1">
      <alignment horizontal="center" vertical="center" wrapText="1"/>
    </xf>
    <xf numFmtId="9" fontId="4" fillId="3" borderId="23" xfId="3" applyFont="1" applyFill="1" applyBorder="1" applyAlignment="1">
      <alignment horizontal="center" vertical="center" wrapText="1"/>
    </xf>
    <xf numFmtId="9" fontId="4" fillId="13" borderId="23" xfId="3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9" fontId="13" fillId="9" borderId="24" xfId="2" applyNumberFormat="1" applyFont="1" applyFill="1" applyBorder="1" applyAlignment="1">
      <alignment horizontal="center" vertical="center" wrapText="1"/>
    </xf>
    <xf numFmtId="0" fontId="13" fillId="10" borderId="24" xfId="2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 readingOrder="1"/>
    </xf>
    <xf numFmtId="0" fontId="4" fillId="11" borderId="3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3" borderId="31" xfId="2" applyFont="1" applyFill="1" applyBorder="1" applyAlignment="1">
      <alignment horizontal="center" vertical="center"/>
    </xf>
    <xf numFmtId="0" fontId="9" fillId="2" borderId="31" xfId="2" applyFont="1" applyFill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10" borderId="23" xfId="2" applyNumberFormat="1" applyFont="1" applyFill="1" applyBorder="1" applyAlignment="1">
      <alignment horizontal="center" vertical="center" wrapText="1"/>
    </xf>
    <xf numFmtId="9" fontId="4" fillId="13" borderId="26" xfId="3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/>
    </xf>
    <xf numFmtId="0" fontId="9" fillId="2" borderId="26" xfId="2" applyFont="1" applyFill="1" applyBorder="1" applyAlignment="1">
      <alignment horizontal="center" vertical="center"/>
    </xf>
    <xf numFmtId="9" fontId="4" fillId="13" borderId="24" xfId="3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3" fontId="9" fillId="0" borderId="19" xfId="2" applyNumberFormat="1" applyFont="1" applyFill="1" applyBorder="1" applyAlignment="1">
      <alignment horizontal="center" vertical="center"/>
    </xf>
    <xf numFmtId="3" fontId="9" fillId="0" borderId="20" xfId="2" applyNumberFormat="1" applyFont="1" applyFill="1" applyBorder="1" applyAlignment="1">
      <alignment horizontal="center" vertical="center"/>
    </xf>
    <xf numFmtId="3" fontId="9" fillId="0" borderId="33" xfId="2" applyNumberFormat="1" applyFont="1" applyFill="1" applyBorder="1" applyAlignment="1">
      <alignment horizontal="center" vertical="center"/>
    </xf>
    <xf numFmtId="0" fontId="36" fillId="0" borderId="14" xfId="2" applyFont="1" applyFill="1" applyBorder="1" applyAlignment="1">
      <alignment horizontal="center" vertical="center" wrapText="1"/>
    </xf>
    <xf numFmtId="0" fontId="36" fillId="0" borderId="16" xfId="2" applyFont="1" applyFill="1" applyBorder="1" applyAlignment="1">
      <alignment horizontal="center" vertical="center" wrapText="1"/>
    </xf>
    <xf numFmtId="8" fontId="9" fillId="0" borderId="19" xfId="2" applyNumberFormat="1" applyFont="1" applyFill="1" applyBorder="1" applyAlignment="1">
      <alignment horizontal="center" vertical="center"/>
    </xf>
    <xf numFmtId="8" fontId="9" fillId="0" borderId="33" xfId="2" applyNumberFormat="1" applyFont="1" applyFill="1" applyBorder="1" applyAlignment="1">
      <alignment horizontal="center" vertical="center"/>
    </xf>
    <xf numFmtId="6" fontId="9" fillId="0" borderId="20" xfId="2" applyNumberFormat="1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0" borderId="8" xfId="2" applyFont="1" applyFill="1" applyBorder="1" applyAlignment="1">
      <alignment horizontal="center" vertical="center"/>
    </xf>
    <xf numFmtId="0" fontId="27" fillId="0" borderId="29" xfId="2" applyFont="1" applyFill="1" applyBorder="1" applyAlignment="1">
      <alignment horizontal="center" vertical="center"/>
    </xf>
    <xf numFmtId="0" fontId="27" fillId="17" borderId="19" xfId="2" applyFont="1" applyFill="1" applyBorder="1" applyAlignment="1">
      <alignment horizontal="center" vertical="center"/>
    </xf>
    <xf numFmtId="0" fontId="27" fillId="17" borderId="20" xfId="2" applyFont="1" applyFill="1" applyBorder="1" applyAlignment="1">
      <alignment horizontal="center" vertical="center"/>
    </xf>
    <xf numFmtId="0" fontId="27" fillId="17" borderId="33" xfId="2" applyFont="1" applyFill="1" applyBorder="1" applyAlignment="1">
      <alignment horizontal="center" vertical="center"/>
    </xf>
    <xf numFmtId="0" fontId="9" fillId="16" borderId="19" xfId="2" applyFont="1" applyFill="1" applyBorder="1" applyAlignment="1">
      <alignment horizontal="center" vertical="center"/>
    </xf>
    <xf numFmtId="0" fontId="9" fillId="16" borderId="20" xfId="2" applyFont="1" applyFill="1" applyBorder="1" applyAlignment="1">
      <alignment horizontal="center" vertical="center"/>
    </xf>
    <xf numFmtId="0" fontId="9" fillId="16" borderId="33" xfId="2" applyFont="1" applyFill="1" applyBorder="1" applyAlignment="1">
      <alignment horizontal="center" vertical="center"/>
    </xf>
    <xf numFmtId="0" fontId="27" fillId="0" borderId="19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7" fillId="0" borderId="33" xfId="2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13" fillId="10" borderId="24" xfId="2" applyNumberFormat="1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0" fontId="41" fillId="11" borderId="2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10" borderId="24" xfId="2" applyNumberFormat="1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10" borderId="24" xfId="2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1" fillId="11" borderId="25" xfId="0" applyFont="1" applyFill="1" applyBorder="1" applyAlignment="1">
      <alignment horizontal="center" vertical="center" wrapText="1"/>
    </xf>
    <xf numFmtId="0" fontId="13" fillId="10" borderId="24" xfId="2" applyNumberFormat="1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164" fontId="9" fillId="3" borderId="18" xfId="2" applyNumberFormat="1" applyFont="1" applyFill="1" applyBorder="1" applyAlignment="1">
      <alignment horizontal="center" vertical="center"/>
    </xf>
    <xf numFmtId="164" fontId="9" fillId="2" borderId="18" xfId="2" applyNumberFormat="1" applyFont="1" applyFill="1" applyBorder="1" applyAlignment="1">
      <alignment horizontal="center" vertical="center"/>
    </xf>
    <xf numFmtId="0" fontId="46" fillId="0" borderId="0" xfId="19" applyFont="1" applyAlignment="1"/>
    <xf numFmtId="0" fontId="26" fillId="0" borderId="0" xfId="19" applyFont="1" applyAlignment="1">
      <alignment horizontal="center" vertical="center"/>
    </xf>
    <xf numFmtId="0" fontId="50" fillId="0" borderId="53" xfId="19" applyFont="1" applyBorder="1" applyAlignment="1">
      <alignment horizontal="center" vertical="center"/>
    </xf>
    <xf numFmtId="0" fontId="50" fillId="0" borderId="56" xfId="19" applyFont="1" applyBorder="1" applyAlignment="1">
      <alignment horizontal="center" vertical="center"/>
    </xf>
    <xf numFmtId="0" fontId="50" fillId="0" borderId="61" xfId="19" applyFont="1" applyBorder="1" applyAlignment="1">
      <alignment horizontal="center" vertical="center"/>
    </xf>
    <xf numFmtId="9" fontId="52" fillId="23" borderId="63" xfId="19" applyNumberFormat="1" applyFont="1" applyFill="1" applyBorder="1" applyAlignment="1">
      <alignment horizontal="center" vertical="center" wrapText="1"/>
    </xf>
    <xf numFmtId="0" fontId="52" fillId="24" borderId="63" xfId="19" applyFont="1" applyFill="1" applyBorder="1" applyAlignment="1">
      <alignment horizontal="center" vertical="center"/>
    </xf>
    <xf numFmtId="9" fontId="52" fillId="25" borderId="63" xfId="19" applyNumberFormat="1" applyFont="1" applyFill="1" applyBorder="1" applyAlignment="1">
      <alignment horizontal="center" vertical="center" wrapText="1"/>
    </xf>
    <xf numFmtId="9" fontId="53" fillId="26" borderId="63" xfId="19" applyNumberFormat="1" applyFont="1" applyFill="1" applyBorder="1" applyAlignment="1">
      <alignment horizontal="center" vertical="center" wrapText="1"/>
    </xf>
    <xf numFmtId="9" fontId="53" fillId="27" borderId="63" xfId="19" applyNumberFormat="1" applyFont="1" applyFill="1" applyBorder="1" applyAlignment="1">
      <alignment horizontal="center" vertical="center" wrapText="1"/>
    </xf>
    <xf numFmtId="0" fontId="48" fillId="29" borderId="63" xfId="19" applyFont="1" applyFill="1" applyBorder="1" applyAlignment="1">
      <alignment horizontal="center" vertical="center" wrapText="1"/>
    </xf>
    <xf numFmtId="0" fontId="48" fillId="29" borderId="64" xfId="19" applyFont="1" applyFill="1" applyBorder="1" applyAlignment="1">
      <alignment horizontal="center" vertical="center" wrapText="1"/>
    </xf>
    <xf numFmtId="0" fontId="48" fillId="29" borderId="65" xfId="19" applyFont="1" applyFill="1" applyBorder="1" applyAlignment="1">
      <alignment horizontal="center" vertical="center" wrapText="1"/>
    </xf>
    <xf numFmtId="9" fontId="48" fillId="21" borderId="59" xfId="19" applyNumberFormat="1" applyFont="1" applyFill="1" applyBorder="1" applyAlignment="1">
      <alignment horizontal="center" vertical="center" wrapText="1"/>
    </xf>
    <xf numFmtId="9" fontId="48" fillId="31" borderId="59" xfId="19" applyNumberFormat="1" applyFont="1" applyFill="1" applyBorder="1" applyAlignment="1">
      <alignment horizontal="center" vertical="center" wrapText="1"/>
    </xf>
    <xf numFmtId="0" fontId="50" fillId="0" borderId="52" xfId="19" applyFont="1" applyBorder="1" applyAlignment="1">
      <alignment horizontal="center" vertical="center"/>
    </xf>
    <xf numFmtId="0" fontId="50" fillId="0" borderId="69" xfId="19" applyFont="1" applyBorder="1" applyAlignment="1">
      <alignment horizontal="center" vertical="center"/>
    </xf>
    <xf numFmtId="0" fontId="50" fillId="21" borderId="51" xfId="19" applyFont="1" applyFill="1" applyBorder="1" applyAlignment="1">
      <alignment horizontal="center" vertical="center"/>
    </xf>
    <xf numFmtId="0" fontId="50" fillId="20" borderId="51" xfId="19" applyFont="1" applyFill="1" applyBorder="1" applyAlignment="1">
      <alignment horizontal="center" vertical="center"/>
    </xf>
    <xf numFmtId="0" fontId="50" fillId="0" borderId="60" xfId="19" applyFont="1" applyBorder="1" applyAlignment="1">
      <alignment horizontal="center" vertical="center"/>
    </xf>
    <xf numFmtId="0" fontId="50" fillId="0" borderId="72" xfId="19" applyFont="1" applyBorder="1" applyAlignment="1">
      <alignment horizontal="center" vertical="center"/>
    </xf>
    <xf numFmtId="0" fontId="50" fillId="21" borderId="59" xfId="19" applyFont="1" applyFill="1" applyBorder="1" applyAlignment="1">
      <alignment horizontal="center" vertical="center"/>
    </xf>
    <xf numFmtId="0" fontId="50" fillId="20" borderId="59" xfId="19" applyFont="1" applyFill="1" applyBorder="1" applyAlignment="1">
      <alignment horizontal="center" vertical="center"/>
    </xf>
    <xf numFmtId="0" fontId="48" fillId="29" borderId="73" xfId="19" applyFont="1" applyFill="1" applyBorder="1" applyAlignment="1">
      <alignment horizontal="center" vertical="center" wrapText="1"/>
    </xf>
    <xf numFmtId="9" fontId="48" fillId="21" borderId="63" xfId="19" applyNumberFormat="1" applyFont="1" applyFill="1" applyBorder="1" applyAlignment="1">
      <alignment horizontal="center" vertical="center" wrapText="1"/>
    </xf>
    <xf numFmtId="9" fontId="48" fillId="31" borderId="63" xfId="19" applyNumberFormat="1" applyFont="1" applyFill="1" applyBorder="1" applyAlignment="1">
      <alignment horizontal="center" vertical="center" wrapText="1"/>
    </xf>
    <xf numFmtId="0" fontId="50" fillId="0" borderId="55" xfId="19" applyFont="1" applyBorder="1" applyAlignment="1">
      <alignment horizontal="center" vertical="center"/>
    </xf>
    <xf numFmtId="0" fontId="50" fillId="0" borderId="74" xfId="19" applyFont="1" applyBorder="1" applyAlignment="1">
      <alignment horizontal="center" vertical="center"/>
    </xf>
    <xf numFmtId="0" fontId="50" fillId="21" borderId="54" xfId="19" applyFont="1" applyFill="1" applyBorder="1" applyAlignment="1">
      <alignment horizontal="center" vertical="center"/>
    </xf>
    <xf numFmtId="0" fontId="50" fillId="20" borderId="54" xfId="19" applyFont="1" applyFill="1" applyBorder="1" applyAlignment="1">
      <alignment horizontal="center" vertical="center"/>
    </xf>
    <xf numFmtId="9" fontId="53" fillId="27" borderId="64" xfId="19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13" fillId="10" borderId="24" xfId="2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3" fillId="10" borderId="24" xfId="2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9" fontId="19" fillId="0" borderId="27" xfId="2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7" fillId="16" borderId="3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8" xfId="23" applyFont="1" applyBorder="1" applyAlignment="1" applyProtection="1">
      <alignment horizontal="center" vertical="center" wrapText="1"/>
    </xf>
    <xf numFmtId="0" fontId="24" fillId="0" borderId="32" xfId="23" applyFont="1" applyBorder="1" applyAlignment="1" applyProtection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65" fillId="19" borderId="23" xfId="0" applyFont="1" applyFill="1" applyBorder="1" applyAlignment="1">
      <alignment horizontal="center" vertical="center" wrapText="1"/>
    </xf>
    <xf numFmtId="0" fontId="65" fillId="19" borderId="2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3" fillId="10" borderId="24" xfId="2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11" borderId="24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69" fillId="33" borderId="23" xfId="2" applyNumberFormat="1" applyFont="1" applyFill="1" applyBorder="1" applyAlignment="1">
      <alignment horizontal="center" vertical="center" wrapText="1"/>
    </xf>
    <xf numFmtId="0" fontId="69" fillId="34" borderId="23" xfId="0" applyFont="1" applyFill="1" applyBorder="1" applyAlignment="1">
      <alignment horizontal="center" vertical="center"/>
    </xf>
    <xf numFmtId="9" fontId="69" fillId="35" borderId="23" xfId="2" applyNumberFormat="1" applyFont="1" applyFill="1" applyBorder="1" applyAlignment="1">
      <alignment horizontal="center" vertical="center" wrapText="1"/>
    </xf>
    <xf numFmtId="9" fontId="70" fillId="36" borderId="23" xfId="2" applyNumberFormat="1" applyFont="1" applyFill="1" applyBorder="1" applyAlignment="1">
      <alignment horizontal="center" vertical="center" wrapText="1"/>
    </xf>
    <xf numFmtId="9" fontId="70" fillId="37" borderId="24" xfId="2" applyNumberFormat="1" applyFont="1" applyFill="1" applyBorder="1" applyAlignment="1">
      <alignment horizontal="center" vertical="center" wrapText="1"/>
    </xf>
    <xf numFmtId="0" fontId="71" fillId="19" borderId="23" xfId="0" applyFont="1" applyFill="1" applyBorder="1" applyAlignment="1">
      <alignment horizontal="center" vertical="center" wrapText="1"/>
    </xf>
    <xf numFmtId="9" fontId="71" fillId="39" borderId="18" xfId="3" applyFont="1" applyFill="1" applyBorder="1" applyAlignment="1">
      <alignment horizontal="center" vertical="center" wrapText="1"/>
    </xf>
    <xf numFmtId="9" fontId="71" fillId="40" borderId="18" xfId="3" applyFont="1" applyFill="1" applyBorder="1" applyAlignment="1">
      <alignment horizontal="center" vertical="center" wrapText="1"/>
    </xf>
    <xf numFmtId="0" fontId="27" fillId="39" borderId="6" xfId="2" applyFont="1" applyFill="1" applyBorder="1" applyAlignment="1">
      <alignment horizontal="center" vertical="center"/>
    </xf>
    <xf numFmtId="0" fontId="27" fillId="14" borderId="6" xfId="2" applyFont="1" applyFill="1" applyBorder="1" applyAlignment="1">
      <alignment horizontal="center" vertical="center"/>
    </xf>
    <xf numFmtId="0" fontId="27" fillId="39" borderId="18" xfId="2" applyFont="1" applyFill="1" applyBorder="1" applyAlignment="1">
      <alignment horizontal="center" vertical="center"/>
    </xf>
    <xf numFmtId="0" fontId="27" fillId="14" borderId="18" xfId="2" applyFont="1" applyFill="1" applyBorder="1" applyAlignment="1">
      <alignment horizontal="center" vertical="center"/>
    </xf>
    <xf numFmtId="9" fontId="71" fillId="39" borderId="23" xfId="3" applyFont="1" applyFill="1" applyBorder="1" applyAlignment="1">
      <alignment horizontal="center" vertical="center" wrapText="1"/>
    </xf>
    <xf numFmtId="9" fontId="71" fillId="40" borderId="23" xfId="3" applyFont="1" applyFill="1" applyBorder="1" applyAlignment="1">
      <alignment horizontal="center" vertical="center" wrapText="1"/>
    </xf>
    <xf numFmtId="0" fontId="71" fillId="19" borderId="24" xfId="0" applyFont="1" applyFill="1" applyBorder="1" applyAlignment="1">
      <alignment horizontal="center" vertical="center" wrapText="1"/>
    </xf>
    <xf numFmtId="0" fontId="72" fillId="38" borderId="24" xfId="2" applyNumberFormat="1" applyFont="1" applyFill="1" applyBorder="1" applyAlignment="1">
      <alignment horizontal="center" vertical="center" wrapText="1"/>
    </xf>
    <xf numFmtId="0" fontId="13" fillId="10" borderId="24" xfId="2" applyNumberFormat="1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27" fillId="0" borderId="29" xfId="2" applyNumberFormat="1" applyFont="1" applyFill="1" applyBorder="1" applyAlignment="1">
      <alignment horizontal="center" vertical="center"/>
    </xf>
    <xf numFmtId="3" fontId="27" fillId="0" borderId="7" xfId="2" applyNumberFormat="1" applyFont="1" applyFill="1" applyBorder="1" applyAlignment="1">
      <alignment horizontal="center" vertical="center"/>
    </xf>
    <xf numFmtId="3" fontId="27" fillId="0" borderId="8" xfId="2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9" fontId="5" fillId="3" borderId="23" xfId="3" applyFont="1" applyFill="1" applyBorder="1" applyAlignment="1">
      <alignment horizontal="center" vertical="center" wrapText="1"/>
    </xf>
    <xf numFmtId="9" fontId="5" fillId="13" borderId="23" xfId="3" applyFont="1" applyFill="1" applyBorder="1" applyAlignment="1">
      <alignment horizontal="center" vertical="center" wrapText="1"/>
    </xf>
    <xf numFmtId="9" fontId="19" fillId="13" borderId="23" xfId="3" applyFont="1" applyFill="1" applyBorder="1" applyAlignment="1">
      <alignment horizontal="center" vertical="center" wrapText="1"/>
    </xf>
    <xf numFmtId="0" fontId="13" fillId="10" borderId="24" xfId="2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78" xfId="2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9" fontId="53" fillId="26" borderId="50" xfId="19" applyNumberFormat="1" applyFont="1" applyFill="1" applyBorder="1" applyAlignment="1">
      <alignment horizontal="center" vertical="center" wrapText="1"/>
    </xf>
    <xf numFmtId="0" fontId="48" fillId="29" borderId="67" xfId="19" applyFont="1" applyFill="1" applyBorder="1" applyAlignment="1">
      <alignment horizontal="center" vertical="center" wrapText="1"/>
    </xf>
    <xf numFmtId="0" fontId="53" fillId="28" borderId="23" xfId="19" applyFont="1" applyFill="1" applyBorder="1" applyAlignment="1">
      <alignment horizontal="center" vertical="center" wrapText="1"/>
    </xf>
    <xf numFmtId="0" fontId="48" fillId="29" borderId="50" xfId="19" applyFont="1" applyFill="1" applyBorder="1" applyAlignment="1">
      <alignment horizontal="center" vertical="center" wrapText="1"/>
    </xf>
    <xf numFmtId="9" fontId="48" fillId="21" borderId="66" xfId="19" applyNumberFormat="1" applyFont="1" applyFill="1" applyBorder="1" applyAlignment="1">
      <alignment horizontal="center" vertical="center" wrapText="1"/>
    </xf>
    <xf numFmtId="0" fontId="50" fillId="21" borderId="70" xfId="19" applyFont="1" applyFill="1" applyBorder="1" applyAlignment="1">
      <alignment horizontal="center" vertical="center"/>
    </xf>
    <xf numFmtId="0" fontId="50" fillId="21" borderId="66" xfId="19" applyFont="1" applyFill="1" applyBorder="1" applyAlignment="1">
      <alignment horizontal="center" vertical="center"/>
    </xf>
    <xf numFmtId="9" fontId="48" fillId="21" borderId="64" xfId="19" applyNumberFormat="1" applyFont="1" applyFill="1" applyBorder="1" applyAlignment="1">
      <alignment horizontal="center" vertical="center" wrapText="1"/>
    </xf>
    <xf numFmtId="0" fontId="50" fillId="21" borderId="49" xfId="19" applyFont="1" applyFill="1" applyBorder="1" applyAlignment="1">
      <alignment horizontal="center" vertical="center"/>
    </xf>
    <xf numFmtId="9" fontId="48" fillId="31" borderId="80" xfId="19" applyNumberFormat="1" applyFont="1" applyFill="1" applyBorder="1" applyAlignment="1">
      <alignment horizontal="center" vertical="center" wrapText="1"/>
    </xf>
    <xf numFmtId="0" fontId="50" fillId="20" borderId="81" xfId="19" applyFont="1" applyFill="1" applyBorder="1" applyAlignment="1">
      <alignment horizontal="center" vertical="center"/>
    </xf>
    <xf numFmtId="0" fontId="50" fillId="20" borderId="80" xfId="19" applyFont="1" applyFill="1" applyBorder="1" applyAlignment="1">
      <alignment horizontal="center" vertical="center"/>
    </xf>
    <xf numFmtId="9" fontId="48" fillId="31" borderId="82" xfId="19" applyNumberFormat="1" applyFont="1" applyFill="1" applyBorder="1" applyAlignment="1">
      <alignment horizontal="center" vertical="center" wrapText="1"/>
    </xf>
    <xf numFmtId="0" fontId="50" fillId="20" borderId="10" xfId="19" applyFont="1" applyFill="1" applyBorder="1" applyAlignment="1">
      <alignment horizontal="center" vertical="center"/>
    </xf>
    <xf numFmtId="0" fontId="50" fillId="20" borderId="18" xfId="19" applyFont="1" applyFill="1" applyBorder="1" applyAlignment="1">
      <alignment horizontal="center" vertical="center"/>
    </xf>
    <xf numFmtId="0" fontId="75" fillId="29" borderId="65" xfId="19" applyFont="1" applyFill="1" applyBorder="1" applyAlignment="1">
      <alignment horizontal="center" vertical="center" wrapText="1"/>
    </xf>
    <xf numFmtId="0" fontId="50" fillId="0" borderId="68" xfId="19" applyFont="1" applyBorder="1" applyAlignment="1">
      <alignment horizontal="center" vertical="center" wrapText="1"/>
    </xf>
    <xf numFmtId="0" fontId="50" fillId="0" borderId="71" xfId="19" applyFont="1" applyBorder="1" applyAlignment="1">
      <alignment horizontal="center" vertical="center" wrapText="1"/>
    </xf>
    <xf numFmtId="0" fontId="60" fillId="0" borderId="57" xfId="19" applyFont="1" applyBorder="1" applyAlignment="1">
      <alignment horizontal="center" vertical="center" wrapText="1"/>
    </xf>
    <xf numFmtId="0" fontId="60" fillId="0" borderId="58" xfId="19" applyFont="1" applyBorder="1" applyAlignment="1">
      <alignment horizontal="center" vertical="center" wrapText="1"/>
    </xf>
    <xf numFmtId="0" fontId="7" fillId="16" borderId="44" xfId="0" applyFont="1" applyFill="1" applyBorder="1" applyAlignment="1">
      <alignment horizontal="center" vertical="center" wrapText="1"/>
    </xf>
    <xf numFmtId="49" fontId="4" fillId="11" borderId="23" xfId="0" applyNumberFormat="1" applyFont="1" applyFill="1" applyBorder="1" applyAlignment="1">
      <alignment horizontal="center" vertical="center" wrapText="1"/>
    </xf>
    <xf numFmtId="49" fontId="4" fillId="11" borderId="5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7" fillId="0" borderId="13" xfId="2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0" fontId="27" fillId="0" borderId="37" xfId="2" applyFont="1" applyFill="1" applyBorder="1" applyAlignment="1">
      <alignment horizontal="center" vertical="center"/>
    </xf>
    <xf numFmtId="0" fontId="27" fillId="0" borderId="43" xfId="2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10" borderId="24" xfId="2" applyNumberFormat="1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0" fontId="71" fillId="19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30" fillId="0" borderId="19" xfId="2" applyFont="1" applyFill="1" applyBorder="1" applyAlignment="1">
      <alignment horizontal="center" vertical="center"/>
    </xf>
    <xf numFmtId="3" fontId="17" fillId="16" borderId="16" xfId="0" applyNumberFormat="1" applyFont="1" applyFill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3" fontId="17" fillId="16" borderId="18" xfId="0" applyNumberFormat="1" applyFont="1" applyFill="1" applyBorder="1" applyAlignment="1">
      <alignment horizontal="center" vertical="center" wrapText="1"/>
    </xf>
    <xf numFmtId="3" fontId="17" fillId="16" borderId="6" xfId="0" applyNumberFormat="1" applyFont="1" applyFill="1" applyBorder="1" applyAlignment="1">
      <alignment horizontal="center" vertical="center" wrapText="1"/>
    </xf>
    <xf numFmtId="3" fontId="7" fillId="16" borderId="1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1" fillId="11" borderId="36" xfId="0" applyFont="1" applyFill="1" applyBorder="1" applyAlignment="1">
      <alignment horizontal="center" vertical="center" wrapText="1"/>
    </xf>
    <xf numFmtId="0" fontId="71" fillId="19" borderId="3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17" borderId="32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10" borderId="24" xfId="2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1" fillId="19" borderId="24" xfId="0" applyFont="1" applyFill="1" applyBorder="1" applyAlignment="1">
      <alignment horizontal="center" vertical="center" wrapText="1"/>
    </xf>
    <xf numFmtId="0" fontId="71" fillId="19" borderId="2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71" fillId="40" borderId="26" xfId="3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9" fontId="71" fillId="40" borderId="24" xfId="3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1" fillId="19" borderId="24" xfId="0" applyFont="1" applyFill="1" applyBorder="1" applyAlignment="1">
      <alignment horizontal="center" vertical="center" wrapText="1"/>
    </xf>
    <xf numFmtId="0" fontId="71" fillId="19" borderId="2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1" fillId="19" borderId="2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9" fontId="4" fillId="3" borderId="24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70" fillId="38" borderId="24" xfId="2" applyNumberFormat="1" applyFont="1" applyFill="1" applyBorder="1" applyAlignment="1">
      <alignment horizontal="center" vertical="center" wrapText="1"/>
    </xf>
    <xf numFmtId="0" fontId="9" fillId="3" borderId="79" xfId="2" applyFont="1" applyFill="1" applyBorder="1" applyAlignment="1">
      <alignment horizontal="center" vertical="center"/>
    </xf>
    <xf numFmtId="0" fontId="9" fillId="3" borderId="14" xfId="2" applyFont="1" applyFill="1" applyBorder="1" applyAlignment="1">
      <alignment horizontal="center" vertical="center"/>
    </xf>
    <xf numFmtId="0" fontId="9" fillId="3" borderId="41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center" vertical="center"/>
    </xf>
    <xf numFmtId="0" fontId="9" fillId="3" borderId="42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38" xfId="2" applyFont="1" applyFill="1" applyBorder="1" applyAlignment="1">
      <alignment horizontal="center" vertical="center"/>
    </xf>
    <xf numFmtId="0" fontId="9" fillId="0" borderId="40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88" xfId="2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center" vertical="center"/>
    </xf>
    <xf numFmtId="9" fontId="4" fillId="3" borderId="5" xfId="3" applyFont="1" applyFill="1" applyBorder="1" applyAlignment="1">
      <alignment horizontal="center" vertical="center" wrapText="1"/>
    </xf>
    <xf numFmtId="9" fontId="4" fillId="13" borderId="5" xfId="3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43" xfId="2" applyFont="1" applyBorder="1" applyAlignment="1">
      <alignment horizontal="center" vertical="center" wrapText="1"/>
    </xf>
    <xf numFmtId="0" fontId="9" fillId="3" borderId="31" xfId="2" applyFont="1" applyFill="1" applyBorder="1" applyAlignment="1">
      <alignment horizontal="center" vertical="center" wrapText="1"/>
    </xf>
    <xf numFmtId="0" fontId="9" fillId="2" borderId="31" xfId="2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9" fillId="2" borderId="18" xfId="2" applyNumberFormat="1" applyFont="1" applyFill="1" applyBorder="1" applyAlignment="1">
      <alignment horizontal="center" vertical="center"/>
    </xf>
    <xf numFmtId="9" fontId="13" fillId="43" borderId="23" xfId="2" applyNumberFormat="1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/>
    </xf>
    <xf numFmtId="0" fontId="12" fillId="5" borderId="24" xfId="2" applyNumberFormat="1" applyFont="1" applyFill="1" applyBorder="1" applyAlignment="1">
      <alignment horizontal="center" vertical="center" wrapText="1"/>
    </xf>
    <xf numFmtId="0" fontId="13" fillId="10" borderId="24" xfId="2" applyNumberFormat="1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13" fillId="9" borderId="24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19" fillId="0" borderId="27" xfId="2" applyNumberFormat="1" applyFont="1" applyFill="1" applyBorder="1" applyAlignment="1">
      <alignment horizontal="center" vertical="center" wrapText="1"/>
    </xf>
    <xf numFmtId="0" fontId="27" fillId="0" borderId="12" xfId="2" applyFont="1" applyFill="1" applyBorder="1" applyAlignment="1">
      <alignment horizontal="center" vertical="center"/>
    </xf>
    <xf numFmtId="0" fontId="27" fillId="0" borderId="11" xfId="2" applyNumberFormat="1" applyFont="1" applyFill="1" applyBorder="1" applyAlignment="1">
      <alignment horizontal="center" vertical="center"/>
    </xf>
    <xf numFmtId="0" fontId="27" fillId="0" borderId="88" xfId="2" applyFont="1" applyFill="1" applyBorder="1" applyAlignment="1">
      <alignment horizontal="center" vertical="center"/>
    </xf>
    <xf numFmtId="0" fontId="27" fillId="0" borderId="17" xfId="2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7" fillId="0" borderId="38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horizontal="center" vertical="center"/>
    </xf>
    <xf numFmtId="0" fontId="27" fillId="0" borderId="45" xfId="2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9" fontId="4" fillId="3" borderId="23" xfId="3" applyFont="1" applyFill="1" applyBorder="1" applyAlignment="1">
      <alignment horizontal="center" vertical="center" wrapText="1"/>
    </xf>
    <xf numFmtId="9" fontId="4" fillId="13" borderId="23" xfId="3" applyFont="1" applyFill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42" fillId="0" borderId="7" xfId="2" applyFont="1" applyFill="1" applyBorder="1" applyAlignment="1">
      <alignment horizontal="center" vertical="center"/>
    </xf>
    <xf numFmtId="0" fontId="42" fillId="0" borderId="8" xfId="2" applyFont="1" applyFill="1" applyBorder="1" applyAlignment="1">
      <alignment horizontal="center" vertical="center"/>
    </xf>
    <xf numFmtId="0" fontId="42" fillId="0" borderId="29" xfId="2" applyFont="1" applyFill="1" applyBorder="1" applyAlignment="1">
      <alignment horizontal="center" vertical="center"/>
    </xf>
    <xf numFmtId="0" fontId="42" fillId="0" borderId="19" xfId="2" applyFont="1" applyFill="1" applyBorder="1" applyAlignment="1">
      <alignment horizontal="center" vertical="center"/>
    </xf>
    <xf numFmtId="0" fontId="42" fillId="0" borderId="20" xfId="2" applyFont="1" applyFill="1" applyBorder="1" applyAlignment="1">
      <alignment horizontal="center" vertical="center"/>
    </xf>
    <xf numFmtId="0" fontId="42" fillId="0" borderId="33" xfId="2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27" fillId="0" borderId="19" xfId="2" applyNumberFormat="1" applyFont="1" applyFill="1" applyBorder="1" applyAlignment="1">
      <alignment horizontal="center" vertical="center"/>
    </xf>
    <xf numFmtId="3" fontId="27" fillId="0" borderId="20" xfId="2" applyNumberFormat="1" applyFont="1" applyFill="1" applyBorder="1" applyAlignment="1">
      <alignment horizontal="center" vertical="center"/>
    </xf>
    <xf numFmtId="3" fontId="27" fillId="0" borderId="33" xfId="2" applyNumberFormat="1" applyFont="1" applyFill="1" applyBorder="1" applyAlignment="1">
      <alignment horizontal="center" vertical="center"/>
    </xf>
    <xf numFmtId="0" fontId="27" fillId="0" borderId="9" xfId="2" applyFont="1" applyFill="1" applyBorder="1" applyAlignment="1">
      <alignment horizontal="center" vertical="center"/>
    </xf>
    <xf numFmtId="0" fontId="27" fillId="0" borderId="75" xfId="2" applyFont="1" applyFill="1" applyBorder="1" applyAlignment="1">
      <alignment horizontal="center" vertical="center"/>
    </xf>
    <xf numFmtId="0" fontId="27" fillId="0" borderId="13" xfId="2" applyFont="1" applyFill="1" applyBorder="1" applyAlignment="1">
      <alignment horizontal="center" vertical="center" wrapText="1"/>
    </xf>
    <xf numFmtId="0" fontId="27" fillId="0" borderId="8" xfId="2" applyFont="1" applyFill="1" applyBorder="1" applyAlignment="1">
      <alignment horizontal="center" vertical="center" wrapText="1"/>
    </xf>
    <xf numFmtId="0" fontId="27" fillId="0" borderId="29" xfId="2" applyFont="1" applyFill="1" applyBorder="1" applyAlignment="1">
      <alignment horizontal="center" vertical="center" wrapText="1"/>
    </xf>
    <xf numFmtId="0" fontId="27" fillId="0" borderId="39" xfId="2" applyFont="1" applyFill="1" applyBorder="1" applyAlignment="1">
      <alignment horizontal="center" vertical="center" wrapText="1"/>
    </xf>
    <xf numFmtId="0" fontId="27" fillId="0" borderId="37" xfId="2" applyFont="1" applyFill="1" applyBorder="1" applyAlignment="1">
      <alignment horizontal="center" vertical="center" wrapText="1"/>
    </xf>
    <xf numFmtId="0" fontId="27" fillId="0" borderId="43" xfId="2" applyFont="1" applyFill="1" applyBorder="1" applyAlignment="1">
      <alignment horizontal="center" vertical="center" wrapText="1"/>
    </xf>
    <xf numFmtId="0" fontId="27" fillId="0" borderId="7" xfId="2" applyFont="1" applyFill="1" applyBorder="1" applyAlignment="1">
      <alignment horizontal="center" vertical="center" wrapText="1"/>
    </xf>
    <xf numFmtId="0" fontId="27" fillId="0" borderId="19" xfId="2" applyFont="1" applyFill="1" applyBorder="1" applyAlignment="1">
      <alignment horizontal="center" vertical="center" wrapText="1"/>
    </xf>
    <xf numFmtId="0" fontId="27" fillId="0" borderId="20" xfId="2" applyFont="1" applyFill="1" applyBorder="1" applyAlignment="1">
      <alignment horizontal="center" vertical="center" wrapText="1"/>
    </xf>
    <xf numFmtId="0" fontId="27" fillId="0" borderId="33" xfId="2" applyFont="1" applyFill="1" applyBorder="1" applyAlignment="1">
      <alignment horizontal="center" vertical="center" wrapText="1"/>
    </xf>
    <xf numFmtId="0" fontId="24" fillId="0" borderId="52" xfId="19" applyFont="1" applyFill="1" applyBorder="1" applyAlignment="1">
      <alignment horizontal="center" vertical="center"/>
    </xf>
    <xf numFmtId="0" fontId="24" fillId="0" borderId="53" xfId="19" applyFont="1" applyFill="1" applyBorder="1" applyAlignment="1">
      <alignment horizontal="center" vertical="center"/>
    </xf>
    <xf numFmtId="0" fontId="24" fillId="0" borderId="69" xfId="19" applyFont="1" applyFill="1" applyBorder="1" applyAlignment="1">
      <alignment horizontal="center" vertical="center"/>
    </xf>
    <xf numFmtId="0" fontId="24" fillId="0" borderId="60" xfId="19" applyFont="1" applyFill="1" applyBorder="1" applyAlignment="1">
      <alignment horizontal="center" vertical="center"/>
    </xf>
    <xf numFmtId="0" fontId="24" fillId="0" borderId="61" xfId="19" applyFont="1" applyFill="1" applyBorder="1" applyAlignment="1">
      <alignment horizontal="center" vertical="center"/>
    </xf>
    <xf numFmtId="0" fontId="24" fillId="0" borderId="72" xfId="19" applyFont="1" applyFill="1" applyBorder="1" applyAlignment="1">
      <alignment horizontal="center" vertical="center"/>
    </xf>
    <xf numFmtId="0" fontId="24" fillId="0" borderId="55" xfId="19" applyFont="1" applyFill="1" applyBorder="1" applyAlignment="1">
      <alignment horizontal="center" vertical="center"/>
    </xf>
    <xf numFmtId="0" fontId="24" fillId="0" borderId="56" xfId="19" applyFont="1" applyFill="1" applyBorder="1" applyAlignment="1">
      <alignment horizontal="center" vertical="center"/>
    </xf>
    <xf numFmtId="0" fontId="24" fillId="0" borderId="74" xfId="19" applyFont="1" applyFill="1" applyBorder="1" applyAlignment="1">
      <alignment horizontal="center" vertical="center"/>
    </xf>
    <xf numFmtId="8" fontId="27" fillId="0" borderId="7" xfId="2" applyNumberFormat="1" applyFont="1" applyFill="1" applyBorder="1" applyAlignment="1">
      <alignment horizontal="center" vertical="center"/>
    </xf>
    <xf numFmtId="8" fontId="27" fillId="0" borderId="19" xfId="2" applyNumberFormat="1" applyFont="1" applyFill="1" applyBorder="1" applyAlignment="1">
      <alignment horizontal="center" vertical="center"/>
    </xf>
    <xf numFmtId="8" fontId="27" fillId="0" borderId="20" xfId="2" applyNumberFormat="1" applyFont="1" applyFill="1" applyBorder="1" applyAlignment="1">
      <alignment horizontal="center" vertical="center"/>
    </xf>
    <xf numFmtId="8" fontId="27" fillId="0" borderId="33" xfId="2" applyNumberFormat="1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8" fontId="27" fillId="0" borderId="8" xfId="2" applyNumberFormat="1" applyFont="1" applyFill="1" applyBorder="1" applyAlignment="1">
      <alignment horizontal="center" vertical="center"/>
    </xf>
    <xf numFmtId="164" fontId="9" fillId="3" borderId="6" xfId="2" applyNumberFormat="1" applyFont="1" applyFill="1" applyBorder="1" applyAlignment="1">
      <alignment horizontal="center" vertical="center"/>
    </xf>
    <xf numFmtId="164" fontId="9" fillId="2" borderId="6" xfId="2" applyNumberFormat="1" applyFont="1" applyFill="1" applyBorder="1" applyAlignment="1">
      <alignment horizontal="center" vertical="center"/>
    </xf>
    <xf numFmtId="164" fontId="9" fillId="0" borderId="7" xfId="2" applyNumberFormat="1" applyFont="1" applyBorder="1" applyAlignment="1">
      <alignment horizontal="center" vertical="center"/>
    </xf>
    <xf numFmtId="164" fontId="9" fillId="0" borderId="8" xfId="2" applyNumberFormat="1" applyFont="1" applyBorder="1" applyAlignment="1">
      <alignment horizontal="center" vertical="center"/>
    </xf>
    <xf numFmtId="164" fontId="9" fillId="0" borderId="29" xfId="2" applyNumberFormat="1" applyFont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48" fillId="29" borderId="64" xfId="19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1" fillId="19" borderId="24" xfId="0" applyFont="1" applyFill="1" applyBorder="1" applyAlignment="1">
      <alignment horizontal="center" vertical="center" wrapText="1"/>
    </xf>
    <xf numFmtId="0" fontId="86" fillId="11" borderId="35" xfId="0" applyFont="1" applyFill="1" applyBorder="1" applyAlignment="1">
      <alignment horizontal="center" vertical="center" wrapText="1"/>
    </xf>
    <xf numFmtId="0" fontId="86" fillId="11" borderId="24" xfId="0" applyFont="1" applyFill="1" applyBorder="1" applyAlignment="1">
      <alignment horizontal="center" vertical="center" wrapText="1"/>
    </xf>
    <xf numFmtId="8" fontId="27" fillId="0" borderId="29" xfId="2" applyNumberFormat="1" applyFont="1" applyFill="1" applyBorder="1" applyAlignment="1">
      <alignment horizontal="center" vertical="center"/>
    </xf>
    <xf numFmtId="9" fontId="4" fillId="44" borderId="23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4" borderId="5" xfId="2" applyFont="1" applyFill="1" applyBorder="1" applyAlignment="1">
      <alignment horizontal="center" vertical="center" textRotation="90" wrapText="1"/>
    </xf>
    <xf numFmtId="0" fontId="4" fillId="4" borderId="10" xfId="2" applyFont="1" applyFill="1" applyBorder="1" applyAlignment="1">
      <alignment horizontal="center" vertical="center" textRotation="90" wrapText="1"/>
    </xf>
    <xf numFmtId="0" fontId="4" fillId="4" borderId="18" xfId="2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3" fillId="10" borderId="24" xfId="2" applyNumberFormat="1" applyFont="1" applyFill="1" applyBorder="1" applyAlignment="1">
      <alignment horizontal="center" vertical="center" wrapText="1"/>
    </xf>
    <xf numFmtId="0" fontId="13" fillId="10" borderId="25" xfId="2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4" borderId="2" xfId="2" applyFont="1" applyFill="1" applyBorder="1" applyAlignment="1">
      <alignment horizontal="center" vertical="center" textRotation="90" wrapText="1"/>
    </xf>
    <xf numFmtId="0" fontId="4" fillId="4" borderId="0" xfId="2" applyFont="1" applyFill="1" applyBorder="1" applyAlignment="1">
      <alignment horizontal="center" vertical="center" textRotation="90" wrapText="1"/>
    </xf>
    <xf numFmtId="0" fontId="4" fillId="4" borderId="22" xfId="2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12" borderId="22" xfId="2" applyFont="1" applyFill="1" applyBorder="1" applyAlignment="1">
      <alignment horizontal="center" vertical="center" wrapText="1"/>
    </xf>
    <xf numFmtId="0" fontId="15" fillId="12" borderId="27" xfId="2" applyFont="1" applyFill="1" applyBorder="1" applyAlignment="1">
      <alignment horizontal="center" vertical="center" wrapText="1"/>
    </xf>
    <xf numFmtId="0" fontId="15" fillId="12" borderId="26" xfId="2" applyFont="1" applyFill="1" applyBorder="1" applyAlignment="1">
      <alignment horizontal="center" vertical="center" wrapText="1"/>
    </xf>
    <xf numFmtId="0" fontId="40" fillId="18" borderId="35" xfId="2" applyFont="1" applyFill="1" applyBorder="1" applyAlignment="1">
      <alignment horizontal="center" vertical="center" wrapText="1"/>
    </xf>
    <xf numFmtId="0" fontId="40" fillId="18" borderId="25" xfId="2" applyFont="1" applyFill="1" applyBorder="1" applyAlignment="1">
      <alignment horizontal="center" vertical="center" wrapText="1"/>
    </xf>
    <xf numFmtId="0" fontId="15" fillId="12" borderId="24" xfId="2" applyFont="1" applyFill="1" applyBorder="1" applyAlignment="1">
      <alignment horizontal="center" vertical="center" wrapText="1"/>
    </xf>
    <xf numFmtId="0" fontId="15" fillId="12" borderId="35" xfId="2" applyFont="1" applyFill="1" applyBorder="1" applyAlignment="1">
      <alignment horizontal="center" vertical="center" wrapText="1"/>
    </xf>
    <xf numFmtId="0" fontId="15" fillId="12" borderId="25" xfId="2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0" fillId="18" borderId="24" xfId="2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7" fillId="15" borderId="5" xfId="0" applyFont="1" applyFill="1" applyBorder="1" applyAlignment="1">
      <alignment horizontal="center" vertical="center" wrapText="1"/>
    </xf>
    <xf numFmtId="0" fontId="17" fillId="15" borderId="18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9" fillId="4" borderId="3" xfId="2" applyFont="1" applyFill="1" applyBorder="1" applyAlignment="1">
      <alignment horizontal="center" vertical="center" textRotation="90" wrapText="1"/>
    </xf>
    <xf numFmtId="0" fontId="19" fillId="4" borderId="36" xfId="2" applyFont="1" applyFill="1" applyBorder="1" applyAlignment="1">
      <alignment horizontal="center" vertical="center" textRotation="90" wrapText="1"/>
    </xf>
    <xf numFmtId="0" fontId="19" fillId="4" borderId="27" xfId="2" applyFont="1" applyFill="1" applyBorder="1" applyAlignment="1">
      <alignment horizontal="center" vertical="center" textRotation="90" wrapText="1"/>
    </xf>
    <xf numFmtId="0" fontId="19" fillId="4" borderId="5" xfId="2" applyFont="1" applyFill="1" applyBorder="1" applyAlignment="1">
      <alignment horizontal="center" vertical="center" textRotation="90" wrapText="1"/>
    </xf>
    <xf numFmtId="0" fontId="19" fillId="4" borderId="10" xfId="2" applyFont="1" applyFill="1" applyBorder="1" applyAlignment="1">
      <alignment horizontal="center" vertical="center" textRotation="90" wrapText="1"/>
    </xf>
    <xf numFmtId="0" fontId="19" fillId="4" borderId="18" xfId="2" applyFont="1" applyFill="1" applyBorder="1" applyAlignment="1">
      <alignment horizontal="center" vertical="center" textRotation="90" wrapText="1"/>
    </xf>
    <xf numFmtId="0" fontId="19" fillId="4" borderId="2" xfId="2" applyFont="1" applyFill="1" applyBorder="1" applyAlignment="1">
      <alignment horizontal="center" vertical="center" textRotation="90" wrapText="1"/>
    </xf>
    <xf numFmtId="0" fontId="19" fillId="4" borderId="0" xfId="2" applyFont="1" applyFill="1" applyBorder="1" applyAlignment="1">
      <alignment horizontal="center" vertical="center" textRotation="90" wrapText="1"/>
    </xf>
    <xf numFmtId="0" fontId="19" fillId="4" borderId="22" xfId="2" applyFont="1" applyFill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7" fillId="0" borderId="18" xfId="0" applyFont="1" applyBorder="1" applyAlignment="1" applyProtection="1">
      <alignment horizontal="center" vertical="center" wrapText="1" readingOrder="1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7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 wrapText="1" readingOrder="1"/>
      <protection locked="0"/>
    </xf>
    <xf numFmtId="0" fontId="27" fillId="0" borderId="18" xfId="0" applyFont="1" applyFill="1" applyBorder="1" applyAlignment="1" applyProtection="1">
      <alignment horizontal="center" vertical="center" wrapText="1" readingOrder="1"/>
      <protection locked="0"/>
    </xf>
    <xf numFmtId="0" fontId="27" fillId="0" borderId="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58" fillId="0" borderId="3" xfId="23" applyFont="1" applyBorder="1" applyAlignment="1" applyProtection="1">
      <alignment horizontal="center" vertical="center" wrapText="1"/>
    </xf>
    <xf numFmtId="0" fontId="58" fillId="0" borderId="27" xfId="23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9" fillId="0" borderId="5" xfId="23" applyFont="1" applyBorder="1" applyAlignment="1" applyProtection="1">
      <alignment horizontal="center" vertical="center" wrapText="1"/>
    </xf>
    <xf numFmtId="0" fontId="59" fillId="0" borderId="18" xfId="23" applyFont="1" applyBorder="1" applyAlignment="1" applyProtection="1">
      <alignment horizontal="center" vertical="center" wrapText="1"/>
    </xf>
    <xf numFmtId="0" fontId="58" fillId="0" borderId="5" xfId="23" applyFont="1" applyFill="1" applyBorder="1" applyAlignment="1" applyProtection="1">
      <alignment horizontal="center" vertical="center" wrapText="1"/>
    </xf>
    <xf numFmtId="0" fontId="58" fillId="0" borderId="18" xfId="23" applyFont="1" applyFill="1" applyBorder="1" applyAlignment="1" applyProtection="1">
      <alignment horizontal="center" vertical="center" wrapText="1"/>
    </xf>
    <xf numFmtId="0" fontId="9" fillId="0" borderId="7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7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 readingOrder="1"/>
      <protection locked="0"/>
    </xf>
    <xf numFmtId="0" fontId="7" fillId="0" borderId="20" xfId="0" applyFont="1" applyBorder="1" applyAlignment="1" applyProtection="1">
      <alignment horizontal="center" vertical="center" wrapText="1" readingOrder="1"/>
      <protection locked="0"/>
    </xf>
    <xf numFmtId="0" fontId="9" fillId="0" borderId="76" xfId="1" applyFont="1" applyFill="1" applyBorder="1" applyAlignment="1">
      <alignment horizontal="center" vertical="center" wrapText="1"/>
    </xf>
    <xf numFmtId="0" fontId="9" fillId="0" borderId="75" xfId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41" fillId="4" borderId="2" xfId="2" applyFont="1" applyFill="1" applyBorder="1" applyAlignment="1">
      <alignment horizontal="center" vertical="center" textRotation="90" wrapText="1"/>
    </xf>
    <xf numFmtId="0" fontId="41" fillId="4" borderId="0" xfId="2" applyFont="1" applyFill="1" applyBorder="1" applyAlignment="1">
      <alignment horizontal="center" vertical="center" textRotation="90" wrapText="1"/>
    </xf>
    <xf numFmtId="0" fontId="41" fillId="4" borderId="22" xfId="2" applyFont="1" applyFill="1" applyBorder="1" applyAlignment="1">
      <alignment horizontal="center" vertical="center" textRotation="90" wrapText="1"/>
    </xf>
    <xf numFmtId="0" fontId="41" fillId="4" borderId="5" xfId="2" applyFont="1" applyFill="1" applyBorder="1" applyAlignment="1">
      <alignment horizontal="center" vertical="center" textRotation="90" wrapText="1"/>
    </xf>
    <xf numFmtId="0" fontId="41" fillId="4" borderId="10" xfId="2" applyFont="1" applyFill="1" applyBorder="1" applyAlignment="1">
      <alignment horizontal="center" vertical="center" textRotation="90" wrapText="1"/>
    </xf>
    <xf numFmtId="0" fontId="41" fillId="4" borderId="18" xfId="2" applyFont="1" applyFill="1" applyBorder="1" applyAlignment="1">
      <alignment horizontal="center" vertical="center" textRotation="90" wrapText="1"/>
    </xf>
    <xf numFmtId="9" fontId="13" fillId="9" borderId="24" xfId="2" applyNumberFormat="1" applyFont="1" applyFill="1" applyBorder="1" applyAlignment="1">
      <alignment horizontal="center" vertical="center" wrapText="1"/>
    </xf>
    <xf numFmtId="9" fontId="13" fillId="9" borderId="25" xfId="2" applyNumberFormat="1" applyFont="1" applyFill="1" applyBorder="1" applyAlignment="1">
      <alignment horizontal="center" vertical="center" wrapText="1"/>
    </xf>
    <xf numFmtId="0" fontId="13" fillId="10" borderId="1" xfId="2" applyNumberFormat="1" applyFont="1" applyFill="1" applyBorder="1" applyAlignment="1">
      <alignment horizontal="center" vertical="center" wrapText="1"/>
    </xf>
    <xf numFmtId="0" fontId="13" fillId="10" borderId="3" xfId="2" applyNumberFormat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30" fillId="0" borderId="36" xfId="1" applyFont="1" applyFill="1" applyBorder="1" applyAlignment="1">
      <alignment horizontal="center" vertical="center" wrapText="1"/>
    </xf>
    <xf numFmtId="0" fontId="30" fillId="0" borderId="27" xfId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5" xfId="2" applyFont="1" applyFill="1" applyBorder="1" applyAlignment="1">
      <alignment horizontal="center" vertical="center" wrapText="1"/>
    </xf>
    <xf numFmtId="0" fontId="30" fillId="0" borderId="10" xfId="2" applyFont="1" applyFill="1" applyBorder="1" applyAlignment="1">
      <alignment horizontal="center" vertical="center" wrapText="1"/>
    </xf>
    <xf numFmtId="0" fontId="30" fillId="0" borderId="18" xfId="2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7" fillId="0" borderId="10" xfId="2" applyFont="1" applyFill="1" applyBorder="1" applyAlignment="1">
      <alignment horizontal="center" vertical="center" wrapText="1"/>
    </xf>
    <xf numFmtId="0" fontId="67" fillId="0" borderId="18" xfId="2" applyFont="1" applyFill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center" vertical="center" wrapText="1"/>
    </xf>
    <xf numFmtId="0" fontId="36" fillId="0" borderId="18" xfId="1" applyFont="1" applyFill="1" applyBorder="1" applyAlignment="1">
      <alignment horizontal="center" vertical="center" wrapText="1"/>
    </xf>
    <xf numFmtId="0" fontId="40" fillId="18" borderId="22" xfId="2" applyFont="1" applyFill="1" applyBorder="1" applyAlignment="1">
      <alignment horizontal="center" vertical="center" wrapText="1"/>
    </xf>
    <xf numFmtId="0" fontId="40" fillId="18" borderId="27" xfId="2" applyFont="1" applyFill="1" applyBorder="1" applyAlignment="1">
      <alignment horizontal="center" vertical="center" wrapText="1"/>
    </xf>
    <xf numFmtId="0" fontId="40" fillId="18" borderId="26" xfId="2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 readingOrder="1"/>
      <protection locked="0"/>
    </xf>
    <xf numFmtId="0" fontId="24" fillId="0" borderId="18" xfId="0" applyFont="1" applyFill="1" applyBorder="1" applyAlignment="1" applyProtection="1">
      <alignment horizontal="center" vertical="center" wrapText="1" readingOrder="1"/>
      <protection locked="0"/>
    </xf>
    <xf numFmtId="0" fontId="27" fillId="0" borderId="5" xfId="1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15" borderId="5" xfId="0" applyFont="1" applyFill="1" applyBorder="1" applyAlignment="1">
      <alignment horizontal="center" vertical="center" wrapText="1"/>
    </xf>
    <xf numFmtId="0" fontId="0" fillId="15" borderId="18" xfId="0" applyFont="1" applyFill="1" applyBorder="1" applyAlignment="1">
      <alignment horizontal="center" vertical="center" wrapText="1"/>
    </xf>
    <xf numFmtId="0" fontId="71" fillId="19" borderId="24" xfId="0" applyFont="1" applyFill="1" applyBorder="1" applyAlignment="1">
      <alignment horizontal="center" vertical="center" wrapText="1"/>
    </xf>
    <xf numFmtId="0" fontId="71" fillId="19" borderId="25" xfId="0" applyFont="1" applyFill="1" applyBorder="1" applyAlignment="1">
      <alignment horizontal="center" vertical="center" wrapText="1"/>
    </xf>
    <xf numFmtId="0" fontId="28" fillId="42" borderId="5" xfId="0" applyFont="1" applyFill="1" applyBorder="1" applyAlignment="1">
      <alignment horizontal="center" vertical="center" wrapText="1"/>
    </xf>
    <xf numFmtId="0" fontId="28" fillId="42" borderId="18" xfId="0" applyFont="1" applyFill="1" applyBorder="1" applyAlignment="1">
      <alignment horizontal="center" vertical="center" wrapText="1"/>
    </xf>
    <xf numFmtId="0" fontId="71" fillId="32" borderId="5" xfId="2" applyFont="1" applyFill="1" applyBorder="1" applyAlignment="1">
      <alignment horizontal="center" vertical="center" textRotation="90" wrapText="1"/>
    </xf>
    <xf numFmtId="0" fontId="71" fillId="32" borderId="10" xfId="2" applyFont="1" applyFill="1" applyBorder="1" applyAlignment="1">
      <alignment horizontal="center" vertical="center" textRotation="90" wrapText="1"/>
    </xf>
    <xf numFmtId="0" fontId="71" fillId="32" borderId="18" xfId="2" applyFont="1" applyFill="1" applyBorder="1" applyAlignment="1">
      <alignment horizontal="center" vertical="center" textRotation="90" wrapText="1"/>
    </xf>
    <xf numFmtId="0" fontId="71" fillId="32" borderId="2" xfId="2" applyFont="1" applyFill="1" applyBorder="1" applyAlignment="1">
      <alignment horizontal="center" vertical="center" textRotation="90" wrapText="1"/>
    </xf>
    <xf numFmtId="0" fontId="71" fillId="32" borderId="0" xfId="2" applyFont="1" applyFill="1" applyBorder="1" applyAlignment="1">
      <alignment horizontal="center" vertical="center" textRotation="90" wrapText="1"/>
    </xf>
    <xf numFmtId="0" fontId="71" fillId="32" borderId="22" xfId="2" applyFont="1" applyFill="1" applyBorder="1" applyAlignment="1">
      <alignment horizontal="center" vertical="center" textRotation="90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7" fillId="15" borderId="2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26" xfId="0" applyFont="1" applyFill="1" applyBorder="1" applyAlignment="1">
      <alignment horizontal="center" vertical="center" wrapText="1"/>
    </xf>
    <xf numFmtId="0" fontId="17" fillId="15" borderId="2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6" fillId="0" borderId="5" xfId="4" applyFont="1" applyFill="1" applyBorder="1" applyAlignment="1">
      <alignment horizontal="center" vertical="center" wrapText="1"/>
    </xf>
    <xf numFmtId="0" fontId="36" fillId="0" borderId="18" xfId="4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55" fillId="41" borderId="50" xfId="19" applyFont="1" applyFill="1" applyBorder="1" applyAlignment="1">
      <alignment horizontal="center" vertical="center" wrapText="1"/>
    </xf>
    <xf numFmtId="0" fontId="34" fillId="15" borderId="59" xfId="19" applyFont="1" applyFill="1" applyBorder="1"/>
    <xf numFmtId="0" fontId="48" fillId="29" borderId="64" xfId="19" applyFont="1" applyFill="1" applyBorder="1" applyAlignment="1">
      <alignment horizontal="center" vertical="center" wrapText="1"/>
    </xf>
    <xf numFmtId="0" fontId="34" fillId="0" borderId="65" xfId="19" applyFont="1" applyBorder="1"/>
    <xf numFmtId="0" fontId="54" fillId="30" borderId="73" xfId="19" applyFont="1" applyFill="1" applyBorder="1" applyAlignment="1">
      <alignment horizontal="center" vertical="center" wrapText="1"/>
    </xf>
    <xf numFmtId="0" fontId="34" fillId="0" borderId="73" xfId="19" applyFont="1" applyBorder="1"/>
    <xf numFmtId="0" fontId="54" fillId="30" borderId="64" xfId="19" applyFont="1" applyFill="1" applyBorder="1" applyAlignment="1">
      <alignment horizontal="center" vertical="center" wrapText="1"/>
    </xf>
    <xf numFmtId="0" fontId="85" fillId="30" borderId="64" xfId="19" applyFont="1" applyFill="1" applyBorder="1" applyAlignment="1">
      <alignment horizontal="center" vertical="center" wrapText="1"/>
    </xf>
    <xf numFmtId="0" fontId="34" fillId="0" borderId="73" xfId="19" applyFont="1" applyFill="1" applyBorder="1"/>
    <xf numFmtId="0" fontId="34" fillId="0" borderId="65" xfId="19" applyFont="1" applyFill="1" applyBorder="1"/>
    <xf numFmtId="0" fontId="55" fillId="0" borderId="50" xfId="19" applyFont="1" applyFill="1" applyBorder="1" applyAlignment="1">
      <alignment horizontal="center" vertical="center" wrapText="1"/>
    </xf>
    <xf numFmtId="0" fontId="55" fillId="0" borderId="59" xfId="19" applyFont="1" applyFill="1" applyBorder="1" applyAlignment="1">
      <alignment horizontal="center" vertical="center" wrapText="1"/>
    </xf>
    <xf numFmtId="0" fontId="54" fillId="30" borderId="62" xfId="19" applyFont="1" applyFill="1" applyBorder="1" applyAlignment="1">
      <alignment horizontal="center" vertical="center" wrapText="1"/>
    </xf>
    <xf numFmtId="0" fontId="34" fillId="0" borderId="62" xfId="19" applyFont="1" applyBorder="1"/>
    <xf numFmtId="0" fontId="34" fillId="0" borderId="67" xfId="19" applyFont="1" applyBorder="1"/>
    <xf numFmtId="0" fontId="54" fillId="30" borderId="66" xfId="19" applyFont="1" applyFill="1" applyBorder="1" applyAlignment="1">
      <alignment horizontal="center" vertical="center" wrapText="1"/>
    </xf>
    <xf numFmtId="0" fontId="47" fillId="0" borderId="0" xfId="19" applyFont="1" applyAlignment="1">
      <alignment horizontal="center" vertical="center"/>
    </xf>
    <xf numFmtId="0" fontId="46" fillId="0" borderId="0" xfId="19" applyFont="1" applyAlignment="1"/>
    <xf numFmtId="0" fontId="51" fillId="0" borderId="64" xfId="19" applyFont="1" applyBorder="1" applyAlignment="1">
      <alignment horizontal="center" vertical="center" wrapText="1"/>
    </xf>
    <xf numFmtId="0" fontId="56" fillId="22" borderId="47" xfId="19" applyFont="1" applyFill="1" applyBorder="1" applyAlignment="1">
      <alignment horizontal="center" vertical="center" textRotation="90" wrapText="1"/>
    </xf>
    <xf numFmtId="0" fontId="34" fillId="0" borderId="0" xfId="19" applyFont="1" applyBorder="1"/>
    <xf numFmtId="0" fontId="56" fillId="22" borderId="50" xfId="19" applyFont="1" applyFill="1" applyBorder="1" applyAlignment="1">
      <alignment horizontal="center" vertical="center" textRotation="90" wrapText="1"/>
    </xf>
    <xf numFmtId="0" fontId="34" fillId="0" borderId="54" xfId="19" applyFont="1" applyBorder="1"/>
    <xf numFmtId="0" fontId="34" fillId="0" borderId="59" xfId="19" applyFont="1" applyBorder="1"/>
    <xf numFmtId="0" fontId="50" fillId="0" borderId="50" xfId="19" applyFont="1" applyFill="1" applyBorder="1" applyAlignment="1">
      <alignment horizontal="center" vertical="center" wrapText="1"/>
    </xf>
    <xf numFmtId="0" fontId="50" fillId="0" borderId="59" xfId="19" applyFont="1" applyFill="1" applyBorder="1" applyAlignment="1">
      <alignment horizontal="center" vertical="center" wrapText="1"/>
    </xf>
    <xf numFmtId="0" fontId="50" fillId="0" borderId="50" xfId="19" applyFont="1" applyBorder="1" applyAlignment="1">
      <alignment horizontal="center" vertical="center" wrapText="1"/>
    </xf>
    <xf numFmtId="0" fontId="50" fillId="0" borderId="59" xfId="19" applyFont="1" applyBorder="1" applyAlignment="1">
      <alignment horizontal="center" vertical="center" wrapText="1"/>
    </xf>
    <xf numFmtId="0" fontId="50" fillId="0" borderId="83" xfId="19" applyFont="1" applyBorder="1" applyAlignment="1">
      <alignment horizontal="center" vertical="center" wrapText="1"/>
    </xf>
    <xf numFmtId="0" fontId="50" fillId="0" borderId="84" xfId="19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55" fillId="0" borderId="50" xfId="19" applyFont="1" applyBorder="1" applyAlignment="1">
      <alignment horizontal="center" vertical="center" wrapText="1"/>
    </xf>
    <xf numFmtId="0" fontId="55" fillId="0" borderId="54" xfId="19" applyFont="1" applyBorder="1" applyAlignment="1">
      <alignment horizontal="center" vertical="center" wrapText="1"/>
    </xf>
    <xf numFmtId="0" fontId="55" fillId="0" borderId="59" xfId="19" applyFont="1" applyBorder="1" applyAlignment="1">
      <alignment horizontal="center" vertical="center" wrapText="1"/>
    </xf>
    <xf numFmtId="0" fontId="50" fillId="0" borderId="86" xfId="19" applyFont="1" applyFill="1" applyBorder="1" applyAlignment="1">
      <alignment horizontal="center" vertical="center" wrapText="1"/>
    </xf>
    <xf numFmtId="0" fontId="50" fillId="0" borderId="87" xfId="19" applyFont="1" applyFill="1" applyBorder="1" applyAlignment="1">
      <alignment horizontal="center" vertical="center" wrapText="1"/>
    </xf>
    <xf numFmtId="0" fontId="85" fillId="30" borderId="73" xfId="19" applyFont="1" applyFill="1" applyBorder="1" applyAlignment="1">
      <alignment horizontal="center" vertical="center" wrapText="1"/>
    </xf>
    <xf numFmtId="0" fontId="55" fillId="0" borderId="5" xfId="19" applyFont="1" applyBorder="1" applyAlignment="1">
      <alignment horizontal="center" vertical="center" wrapText="1"/>
    </xf>
    <xf numFmtId="0" fontId="55" fillId="0" borderId="18" xfId="19" applyFont="1" applyBorder="1" applyAlignment="1">
      <alignment horizontal="center" vertical="center" wrapText="1"/>
    </xf>
    <xf numFmtId="0" fontId="60" fillId="0" borderId="83" xfId="19" applyFont="1" applyBorder="1" applyAlignment="1">
      <alignment horizontal="center" vertical="center" wrapText="1"/>
    </xf>
    <xf numFmtId="0" fontId="60" fillId="0" borderId="84" xfId="19" applyFont="1" applyBorder="1" applyAlignment="1">
      <alignment horizontal="center" vertical="center" wrapText="1"/>
    </xf>
    <xf numFmtId="0" fontId="48" fillId="22" borderId="47" xfId="19" applyFont="1" applyFill="1" applyBorder="1" applyAlignment="1">
      <alignment horizontal="center" vertical="center" textRotation="90" wrapText="1"/>
    </xf>
    <xf numFmtId="0" fontId="48" fillId="22" borderId="5" xfId="19" applyFont="1" applyFill="1" applyBorder="1" applyAlignment="1">
      <alignment horizontal="center" vertical="center" textRotation="90" wrapText="1"/>
    </xf>
    <xf numFmtId="0" fontId="34" fillId="0" borderId="10" xfId="19" applyFont="1" applyBorder="1"/>
    <xf numFmtId="0" fontId="34" fillId="0" borderId="80" xfId="19" applyFont="1" applyBorder="1"/>
    <xf numFmtId="0" fontId="51" fillId="0" borderId="46" xfId="19" applyFont="1" applyBorder="1" applyAlignment="1">
      <alignment horizontal="center" vertical="center"/>
    </xf>
    <xf numFmtId="0" fontId="34" fillId="0" borderId="66" xfId="19" applyFont="1" applyBorder="1"/>
    <xf numFmtId="0" fontId="53" fillId="28" borderId="64" xfId="19" applyFont="1" applyFill="1" applyBorder="1" applyAlignment="1">
      <alignment horizontal="center" vertical="center" wrapText="1"/>
    </xf>
    <xf numFmtId="0" fontId="26" fillId="0" borderId="62" xfId="19" applyFont="1" applyBorder="1" applyAlignment="1">
      <alignment horizontal="center"/>
    </xf>
    <xf numFmtId="0" fontId="48" fillId="22" borderId="50" xfId="19" applyFont="1" applyFill="1" applyBorder="1" applyAlignment="1">
      <alignment horizontal="center" vertical="center" textRotation="90" wrapText="1"/>
    </xf>
    <xf numFmtId="0" fontId="34" fillId="0" borderId="47" xfId="19" applyFont="1" applyBorder="1"/>
    <xf numFmtId="0" fontId="34" fillId="0" borderId="48" xfId="19" applyFont="1" applyBorder="1"/>
    <xf numFmtId="0" fontId="47" fillId="0" borderId="0" xfId="19" applyFont="1" applyAlignment="1">
      <alignment horizontal="left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27" fillId="0" borderId="76" xfId="2" applyFont="1" applyFill="1" applyBorder="1" applyAlignment="1">
      <alignment horizontal="center" vertical="center" wrapText="1"/>
    </xf>
    <xf numFmtId="0" fontId="27" fillId="0" borderId="75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4" fillId="11" borderId="26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8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30" fillId="0" borderId="18" xfId="1" applyFont="1" applyFill="1" applyBorder="1" applyAlignment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 readingOrder="1"/>
      <protection locked="0"/>
    </xf>
    <xf numFmtId="0" fontId="17" fillId="0" borderId="18" xfId="0" applyFont="1" applyBorder="1" applyAlignment="1" applyProtection="1">
      <alignment horizontal="center" vertical="center" wrapText="1" readingOrder="1"/>
      <protection locked="0"/>
    </xf>
    <xf numFmtId="0" fontId="36" fillId="0" borderId="5" xfId="2" applyFont="1" applyFill="1" applyBorder="1" applyAlignment="1">
      <alignment horizontal="center" vertical="center" wrapText="1"/>
    </xf>
    <xf numFmtId="0" fontId="36" fillId="0" borderId="10" xfId="2" applyFont="1" applyFill="1" applyBorder="1" applyAlignment="1">
      <alignment horizontal="center" vertical="center" wrapText="1"/>
    </xf>
    <xf numFmtId="0" fontId="36" fillId="0" borderId="18" xfId="2" applyFont="1" applyFill="1" applyBorder="1" applyAlignment="1">
      <alignment horizontal="center" vertical="center" wrapText="1"/>
    </xf>
    <xf numFmtId="0" fontId="30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42" fillId="0" borderId="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42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18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9" fontId="19" fillId="0" borderId="3" xfId="2" applyNumberFormat="1" applyFont="1" applyFill="1" applyBorder="1" applyAlignment="1">
      <alignment horizontal="center" vertical="center" wrapText="1"/>
    </xf>
    <xf numFmtId="9" fontId="19" fillId="0" borderId="27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22" xfId="0" applyFont="1" applyBorder="1" applyAlignment="1" applyProtection="1">
      <alignment horizontal="center" vertical="center" wrapText="1" readingOrder="1"/>
      <protection locked="0"/>
    </xf>
    <xf numFmtId="0" fontId="82" fillId="32" borderId="2" xfId="2" applyFont="1" applyFill="1" applyBorder="1" applyAlignment="1">
      <alignment horizontal="center" vertical="center" textRotation="90" wrapText="1"/>
    </xf>
    <xf numFmtId="0" fontId="82" fillId="32" borderId="0" xfId="2" applyFont="1" applyFill="1" applyBorder="1" applyAlignment="1">
      <alignment horizontal="center" vertical="center" textRotation="90" wrapText="1"/>
    </xf>
    <xf numFmtId="0" fontId="82" fillId="32" borderId="22" xfId="2" applyFont="1" applyFill="1" applyBorder="1" applyAlignment="1">
      <alignment horizontal="center" vertical="center" textRotation="90" wrapText="1"/>
    </xf>
    <xf numFmtId="0" fontId="82" fillId="32" borderId="5" xfId="2" applyFont="1" applyFill="1" applyBorder="1" applyAlignment="1">
      <alignment horizontal="center" vertical="center" textRotation="90" wrapText="1"/>
    </xf>
    <xf numFmtId="0" fontId="82" fillId="32" borderId="10" xfId="2" applyFont="1" applyFill="1" applyBorder="1" applyAlignment="1">
      <alignment horizontal="center" vertical="center" textRotation="90" wrapText="1"/>
    </xf>
    <xf numFmtId="0" fontId="82" fillId="32" borderId="18" xfId="2" applyFont="1" applyFill="1" applyBorder="1" applyAlignment="1">
      <alignment horizontal="center" vertical="center" textRotation="90" wrapText="1"/>
    </xf>
    <xf numFmtId="0" fontId="5" fillId="12" borderId="35" xfId="2" applyFont="1" applyFill="1" applyBorder="1" applyAlignment="1">
      <alignment horizontal="center" vertical="center" wrapText="1"/>
    </xf>
    <xf numFmtId="0" fontId="5" fillId="12" borderId="24" xfId="2" applyFont="1" applyFill="1" applyBorder="1" applyAlignment="1">
      <alignment horizontal="center" vertical="center" wrapText="1"/>
    </xf>
    <xf numFmtId="0" fontId="5" fillId="12" borderId="25" xfId="2" applyFont="1" applyFill="1" applyBorder="1" applyAlignment="1">
      <alignment horizontal="center" vertical="center" wrapText="1"/>
    </xf>
    <xf numFmtId="0" fontId="83" fillId="45" borderId="35" xfId="2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3" fillId="18" borderId="35" xfId="2" applyFont="1" applyFill="1" applyBorder="1" applyAlignment="1">
      <alignment horizontal="center" vertical="center" wrapText="1"/>
    </xf>
    <xf numFmtId="0" fontId="83" fillId="18" borderId="25" xfId="2" applyFont="1" applyFill="1" applyBorder="1" applyAlignment="1">
      <alignment horizontal="center" vertical="center" wrapText="1"/>
    </xf>
    <xf numFmtId="0" fontId="83" fillId="18" borderId="24" xfId="2" applyFont="1" applyFill="1" applyBorder="1" applyAlignment="1">
      <alignment horizontal="center" vertical="center" wrapText="1"/>
    </xf>
    <xf numFmtId="0" fontId="83" fillId="45" borderId="25" xfId="2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3" fillId="42" borderId="5" xfId="0" applyFont="1" applyFill="1" applyBorder="1" applyAlignment="1">
      <alignment horizontal="center" vertical="center" wrapText="1"/>
    </xf>
    <xf numFmtId="0" fontId="73" fillId="4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textRotation="90" wrapText="1"/>
    </xf>
    <xf numFmtId="0" fontId="4" fillId="4" borderId="14" xfId="2" applyFont="1" applyFill="1" applyBorder="1" applyAlignment="1">
      <alignment horizontal="center" vertical="center" textRotation="90" wrapText="1"/>
    </xf>
    <xf numFmtId="0" fontId="4" fillId="4" borderId="34" xfId="2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0" fillId="18" borderId="2" xfId="2" applyFont="1" applyFill="1" applyBorder="1" applyAlignment="1">
      <alignment horizontal="center" vertical="center" wrapText="1"/>
    </xf>
    <xf numFmtId="0" fontId="40" fillId="18" borderId="3" xfId="2" applyFont="1" applyFill="1" applyBorder="1" applyAlignment="1">
      <alignment horizontal="center" vertical="center" wrapText="1"/>
    </xf>
    <xf numFmtId="0" fontId="15" fillId="12" borderId="1" xfId="2" applyFont="1" applyFill="1" applyBorder="1" applyAlignment="1">
      <alignment horizontal="center" vertical="center" wrapText="1"/>
    </xf>
    <xf numFmtId="0" fontId="15" fillId="12" borderId="2" xfId="2" applyFont="1" applyFill="1" applyBorder="1" applyAlignment="1">
      <alignment horizontal="center" vertical="center" wrapText="1"/>
    </xf>
    <xf numFmtId="0" fontId="15" fillId="12" borderId="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3" fillId="18" borderId="22" xfId="2" applyFont="1" applyFill="1" applyBorder="1" applyAlignment="1">
      <alignment horizontal="center" vertical="center" wrapText="1"/>
    </xf>
    <xf numFmtId="0" fontId="83" fillId="18" borderId="27" xfId="2" applyFont="1" applyFill="1" applyBorder="1" applyAlignment="1">
      <alignment horizontal="center" vertical="center" wrapText="1"/>
    </xf>
    <xf numFmtId="0" fontId="83" fillId="18" borderId="26" xfId="2" applyFont="1" applyFill="1" applyBorder="1" applyAlignment="1">
      <alignment horizontal="center" vertical="center" wrapText="1"/>
    </xf>
    <xf numFmtId="0" fontId="5" fillId="12" borderId="26" xfId="2" applyFont="1" applyFill="1" applyBorder="1" applyAlignment="1">
      <alignment horizontal="center" vertical="center" wrapText="1"/>
    </xf>
    <xf numFmtId="0" fontId="5" fillId="12" borderId="22" xfId="2" applyFont="1" applyFill="1" applyBorder="1" applyAlignment="1">
      <alignment horizontal="center" vertical="center" wrapText="1"/>
    </xf>
    <xf numFmtId="0" fontId="5" fillId="12" borderId="27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30" fillId="0" borderId="26" xfId="2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 readingOrder="1"/>
      <protection locked="0"/>
    </xf>
    <xf numFmtId="0" fontId="9" fillId="0" borderId="18" xfId="0" applyFont="1" applyBorder="1" applyAlignment="1" applyProtection="1">
      <alignment horizontal="center" vertical="center" wrapText="1" readingOrder="1"/>
      <protection locked="0"/>
    </xf>
    <xf numFmtId="0" fontId="39" fillId="0" borderId="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</cellXfs>
  <cellStyles count="25">
    <cellStyle name="Moneda 2" xfId="10"/>
    <cellStyle name="Normal" xfId="0" builtinId="0"/>
    <cellStyle name="Normal 2" xfId="4"/>
    <cellStyle name="Normal 2 2" xfId="2"/>
    <cellStyle name="Normal 2 2 2" xfId="1"/>
    <cellStyle name="Normal 2 2 2 2" xfId="20"/>
    <cellStyle name="Normal 2 2 3" xfId="9"/>
    <cellStyle name="Normal 2 2 3 2" xfId="23"/>
    <cellStyle name="Normal 2 2 3 2 2" xfId="24"/>
    <cellStyle name="Normal 2 3" xfId="21"/>
    <cellStyle name="Normal 3" xfId="5"/>
    <cellStyle name="Normal 4" xfId="6"/>
    <cellStyle name="Normal 4 2" xfId="11"/>
    <cellStyle name="Normal 4 3" xfId="12"/>
    <cellStyle name="Normal 4 4" xfId="13"/>
    <cellStyle name="Normal 5" xfId="14"/>
    <cellStyle name="Normal 6" xfId="15"/>
    <cellStyle name="Normal 7" xfId="19"/>
    <cellStyle name="Porcentaje 2" xfId="7"/>
    <cellStyle name="Porcentaje 2 2" xfId="3"/>
    <cellStyle name="Porcentaje 2 2 2" xfId="22"/>
    <cellStyle name="Porcentaje 2 3" xfId="16"/>
    <cellStyle name="Porcentaje 3" xfId="8"/>
    <cellStyle name="Porcentaje 4" xfId="17"/>
    <cellStyle name="Texto explicativo 2" xfId="18"/>
  </cellStyles>
  <dxfs count="11604"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fgColor theme="1"/>
          <bgColor rgb="FF00B050"/>
        </patternFill>
      </fill>
    </dxf>
    <dxf>
      <font>
        <color auto="1"/>
      </font>
      <fill>
        <patternFill>
          <fgColor theme="0"/>
          <bgColor rgb="FFFFFF00"/>
        </patternFill>
      </fill>
    </dxf>
    <dxf>
      <font>
        <color auto="1"/>
      </font>
      <fill>
        <patternFill>
          <fgColor theme="0"/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88B3A"/>
          <bgColor rgb="FFF88B3A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17365D"/>
          <bgColor rgb="FF17365D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rgb="FFFFFFFF"/>
      </font>
      <fill>
        <patternFill>
          <fgColor rgb="FFFFFFFF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ont>
        <color rgb="FFFFFFFF"/>
      </font>
      <fill>
        <patternFill>
          <fgColor rgb="FFFFFFFF"/>
          <bgColor rgb="FF0070C0"/>
        </patternFill>
      </fill>
    </dxf>
    <dxf>
      <font>
        <color rgb="FFFFFFFF"/>
      </font>
      <fill>
        <patternFill>
          <bgColor rgb="FF16365C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auto="1"/>
      </font>
      <fill>
        <patternFill>
          <bgColor rgb="FFF88B3A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0070C0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3.xml"/><Relationship Id="rId47" Type="http://schemas.openxmlformats.org/officeDocument/2006/relationships/externalLink" Target="externalLinks/externalLink8.xml"/><Relationship Id="rId63" Type="http://schemas.openxmlformats.org/officeDocument/2006/relationships/externalLink" Target="externalLinks/externalLink24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3" Type="http://schemas.openxmlformats.org/officeDocument/2006/relationships/externalLink" Target="externalLinks/externalLink14.xml"/><Relationship Id="rId58" Type="http://schemas.openxmlformats.org/officeDocument/2006/relationships/externalLink" Target="externalLinks/externalLink19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externalLink" Target="externalLinks/externalLink9.xml"/><Relationship Id="rId56" Type="http://schemas.openxmlformats.org/officeDocument/2006/relationships/externalLink" Target="externalLinks/externalLink17.xml"/><Relationship Id="rId64" Type="http://schemas.openxmlformats.org/officeDocument/2006/relationships/externalLink" Target="externalLinks/externalLink25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59" Type="http://schemas.openxmlformats.org/officeDocument/2006/relationships/externalLink" Target="externalLinks/externalLink20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Relationship Id="rId54" Type="http://schemas.openxmlformats.org/officeDocument/2006/relationships/externalLink" Target="externalLinks/externalLink15.xml"/><Relationship Id="rId62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0.xml"/><Relationship Id="rId57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52" Type="http://schemas.openxmlformats.org/officeDocument/2006/relationships/externalLink" Target="externalLinks/externalLink13.xml"/><Relationship Id="rId60" Type="http://schemas.openxmlformats.org/officeDocument/2006/relationships/externalLink" Target="externalLinks/externalLink21.xml"/><Relationship Id="rId65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11.xml"/><Relationship Id="rId55" Type="http://schemas.openxmlformats.org/officeDocument/2006/relationships/externalLink" Target="externalLinks/externalLink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REGES01\Downloads\METAS%202020\FORMATOS%20AUDITOR&#205;A\SID-R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COLOGIA01\Desktop\METAS%20NUEVO%20FORMATO%202020\FORMATOS%20AUDITOR&#205;A\SID-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armen%20Alicia\Downloads\Downloads\Users\Educacion1\Desktop\METAS%202020\FORMATOS%20AUDITOR&#205;A\SID-R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REGES01\Downloads\FORMATOS%20AUDITOR&#205;A\SID-R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armen%20Alicia\Desktop\METAS%202020\FORMATOS%20AUDITOR&#205;A\SID-R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A2AD01\Dropbox%20(Anterior)\Mi%20PC%20(DESKTOP-6K0O0AH)\Desktop\METAS%202020\FORMATOS%20AUDITOR&#205;A\SID-R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reve\Downloads\METAS%202020\FORMATOS%20AUDITOR&#205;A\SID-R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AppData\Local\Packages\microsoft.windowscommunicationsapps_8wekyb3d8bbwe\LocalState\Files\S0\9\Attachments\METAS%202020\FORMATOS%20AUDITOR&#205;A\SID-R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ctas\Downloads\METAS%202020\FORMATOS%20AUDITOR&#205;A\SID-R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ike\Downloads\METAS%202020\FORMATOS%20AUDITOR&#205;A\SID-R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guridad%20Publica\Downloads\METAS%202020\FORMATOS%20AUDITOR&#205;A\SID-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A2CEMUJER02\Downloads\METAS%202020\FORMATOS%20AUDITOR&#205;A\SID-R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s\METAS%202020\FORMATOS%20AUDITOR&#205;A\SID-R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adora%20usuario\Downloads\METAS%202020\FORMATOS%20AUDITOR&#205;A\SID-R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RESN02\Downloads\METAS%202020\FORMATOS%20AUDITOR&#205;A\SID-R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\Documentos%20Importantes%20Informatica\Indicadores%20Gestion%20y%20Planeacion\2021\METAS%202020\FORMATOS%20AUDITOR&#205;A\SID-R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C\Downloads\METAS%202020\FORMATOS%20AUDITOR&#205;A\SID-R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REGES01\Desktop\METAS%202021\METAS%202020\FORMATOS%20AUDITOR&#205;A\SID-R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TAS%202020\FORMATOS%20AUDITOR&#205;A\SID-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armen%20Alicia\Downloads\METAS%202020\FORMATOS%20AUDITOR&#205;A\SID-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OMUSIDA02\Desktop\formato%2020-21\METAS%202020\FORMATOS%20AUDITOR&#205;A\SID-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Gaby\Downloads\METAS%202020\FORMATOS%20AUDITOR&#205;A\SID-R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ownloads\FORMATOS%20AUDITOR&#205;A\SID-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ownloads\METAS%202020\FORMATOS%20AUDITOR&#205;A\SID-R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C\Downloads\FORMATOS%20AUDITOR&#205;A\SID-R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RANDA~1\AppData\Local\Temp\METAS%202020\FORMATOS%20AUDITOR&#205;A\SID-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>
        <row r="3">
          <cell r="B3" t="str">
            <v>Acatic</v>
          </cell>
        </row>
      </sheetData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SinMatriz"/>
      <sheetName val="Listas"/>
      <sheetName val="Base"/>
    </sheetNames>
    <sheetDataSet>
      <sheetData sheetId="0"/>
      <sheetData sheetId="1"/>
      <sheetData sheetId="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21"/>
  <sheetViews>
    <sheetView tabSelected="1" topLeftCell="F10" zoomScale="70" zoomScaleNormal="70" workbookViewId="0">
      <selection activeCell="N13" sqref="N13:P13"/>
    </sheetView>
  </sheetViews>
  <sheetFormatPr baseColWidth="10" defaultRowHeight="15"/>
  <cols>
    <col min="1" max="1" width="23.28515625" style="1" customWidth="1"/>
    <col min="2" max="2" width="28.42578125" customWidth="1"/>
    <col min="3" max="3" width="20.28515625" customWidth="1"/>
    <col min="4" max="4" width="22.85546875" customWidth="1"/>
    <col min="5" max="7" width="17.7109375" customWidth="1"/>
    <col min="8" max="8" width="20.85546875" customWidth="1"/>
    <col min="9" max="11" width="17.7109375" customWidth="1"/>
    <col min="12" max="12" width="17.5703125" customWidth="1"/>
    <col min="13" max="13" width="20.85546875" customWidth="1"/>
    <col min="14" max="17" width="17.7109375" customWidth="1"/>
    <col min="18" max="18" width="17.5703125" customWidth="1"/>
    <col min="19" max="21" width="17.7109375" customWidth="1"/>
    <col min="22" max="22" width="20.7109375" customWidth="1"/>
  </cols>
  <sheetData>
    <row r="1" spans="1:22" ht="50.1" customHeight="1">
      <c r="A1" s="459" t="s">
        <v>378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448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1.10103155515257</v>
      </c>
      <c r="I7" s="477" t="s">
        <v>25</v>
      </c>
      <c r="J7" s="475"/>
      <c r="K7" s="476"/>
      <c r="L7" s="9">
        <f t="shared" ref="L7:M7" si="0">L8/L9</f>
        <v>1.3579301606843748</v>
      </c>
      <c r="M7" s="10">
        <f t="shared" si="0"/>
        <v>1.1479178831038555</v>
      </c>
      <c r="N7" s="477" t="s">
        <v>25</v>
      </c>
      <c r="O7" s="475"/>
      <c r="P7" s="476"/>
      <c r="Q7" s="9">
        <f>Q8/Q9</f>
        <v>0.73797163992998349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0.92480859872542387</v>
      </c>
    </row>
    <row r="8" spans="1:22" ht="30" customHeight="1">
      <c r="A8" s="486" t="s">
        <v>375</v>
      </c>
      <c r="B8" s="483" t="s">
        <v>1164</v>
      </c>
      <c r="C8" s="489" t="s">
        <v>240</v>
      </c>
      <c r="D8" s="147" t="s">
        <v>367</v>
      </c>
      <c r="E8" s="434">
        <v>13141627.73</v>
      </c>
      <c r="F8" s="442">
        <v>7212713.29</v>
      </c>
      <c r="G8" s="457">
        <v>3127111.61</v>
      </c>
      <c r="H8" s="443">
        <f>SUM(E8:G8)</f>
        <v>23481452.629999999</v>
      </c>
      <c r="I8" s="434">
        <v>1975301.53</v>
      </c>
      <c r="J8" s="442">
        <v>2102703.7000000002</v>
      </c>
      <c r="K8" s="457">
        <v>2387525.27</v>
      </c>
      <c r="L8" s="443">
        <f t="shared" ref="L8" si="2">SUM(I8:K8)</f>
        <v>6465530.5</v>
      </c>
      <c r="M8" s="444">
        <f>+H8+L8</f>
        <v>29946983.129999999</v>
      </c>
      <c r="N8" s="434">
        <v>2131825.83</v>
      </c>
      <c r="O8" s="442">
        <v>1605642.61</v>
      </c>
      <c r="P8" s="77"/>
      <c r="Q8" s="443">
        <f>SUM(N8:P8)</f>
        <v>3737468.4400000004</v>
      </c>
      <c r="R8" s="445"/>
      <c r="S8" s="446"/>
      <c r="T8" s="447"/>
      <c r="U8" s="443">
        <f t="shared" ref="U8:U9" si="3">SUM(R8:T8)</f>
        <v>0</v>
      </c>
      <c r="V8" s="444">
        <f>+H8+L8+Q8+U8</f>
        <v>33684451.57</v>
      </c>
    </row>
    <row r="9" spans="1:22" ht="34.5" customHeight="1" thickBot="1">
      <c r="A9" s="487"/>
      <c r="B9" s="484"/>
      <c r="C9" s="490"/>
      <c r="D9" s="34" t="s">
        <v>373</v>
      </c>
      <c r="E9" s="435">
        <v>13557394.51</v>
      </c>
      <c r="F9" s="436">
        <v>5526766.3099999996</v>
      </c>
      <c r="G9" s="437">
        <v>2242614.5299999998</v>
      </c>
      <c r="H9" s="107">
        <f>SUM(E9:G9)</f>
        <v>21326775.350000001</v>
      </c>
      <c r="I9" s="435">
        <v>970576.72</v>
      </c>
      <c r="J9" s="436">
        <v>1955317.81</v>
      </c>
      <c r="K9" s="437">
        <v>1835418.45</v>
      </c>
      <c r="L9" s="107">
        <f t="shared" ref="L9" si="4">SUM(I9:K9)</f>
        <v>4761312.9800000004</v>
      </c>
      <c r="M9" s="108">
        <f>+H9+L9</f>
        <v>26088088.330000002</v>
      </c>
      <c r="N9" s="435">
        <v>1394708.64</v>
      </c>
      <c r="O9" s="436">
        <v>1427052.26</v>
      </c>
      <c r="P9" s="437">
        <v>2242754.1</v>
      </c>
      <c r="Q9" s="107">
        <f>SUM(N9:P9)</f>
        <v>5064515</v>
      </c>
      <c r="R9" s="72">
        <v>1458176.18</v>
      </c>
      <c r="S9" s="74">
        <v>1853067.3</v>
      </c>
      <c r="T9" s="73">
        <v>1959313.2</v>
      </c>
      <c r="U9" s="107">
        <f t="shared" si="3"/>
        <v>5270556.68</v>
      </c>
      <c r="V9" s="108">
        <f>+H9+L9+Q9+U9</f>
        <v>36423160.010000005</v>
      </c>
    </row>
    <row r="10" spans="1:22" ht="42" customHeight="1" thickBot="1">
      <c r="A10" s="487"/>
      <c r="B10" s="24" t="s">
        <v>26</v>
      </c>
      <c r="C10" s="7" t="s">
        <v>24</v>
      </c>
      <c r="D10" s="103" t="s">
        <v>27</v>
      </c>
      <c r="E10" s="485" t="s">
        <v>25</v>
      </c>
      <c r="F10" s="478"/>
      <c r="G10" s="479"/>
      <c r="H10" s="25">
        <f>H11/H12</f>
        <v>0.91367861885790169</v>
      </c>
      <c r="I10" s="478" t="s">
        <v>25</v>
      </c>
      <c r="J10" s="478"/>
      <c r="K10" s="479"/>
      <c r="L10" s="25">
        <f>L11/L12</f>
        <v>1.3502824858757063</v>
      </c>
      <c r="M10" s="26">
        <f>M11/M12</f>
        <v>1.0942367601246106</v>
      </c>
      <c r="N10" s="478" t="s">
        <v>25</v>
      </c>
      <c r="O10" s="478"/>
      <c r="P10" s="479"/>
      <c r="Q10" s="25">
        <f>Q11/Q12</f>
        <v>0.65517241379310343</v>
      </c>
      <c r="R10" s="480" t="s">
        <v>25</v>
      </c>
      <c r="S10" s="481"/>
      <c r="T10" s="482"/>
      <c r="U10" s="25">
        <f>U11/U12</f>
        <v>0</v>
      </c>
      <c r="V10" s="26">
        <f>V11/V12</f>
        <v>0.70568561872909696</v>
      </c>
    </row>
    <row r="11" spans="1:22" ht="35.25" customHeight="1">
      <c r="A11" s="487"/>
      <c r="B11" s="483" t="s">
        <v>241</v>
      </c>
      <c r="C11" s="483" t="s">
        <v>242</v>
      </c>
      <c r="D11" s="147" t="s">
        <v>368</v>
      </c>
      <c r="E11" s="75">
        <v>247</v>
      </c>
      <c r="F11" s="76">
        <v>205</v>
      </c>
      <c r="G11" s="77">
        <v>236</v>
      </c>
      <c r="H11" s="16">
        <f t="shared" ref="H11" si="5">SUM(E11:G11)</f>
        <v>688</v>
      </c>
      <c r="I11" s="75">
        <v>210</v>
      </c>
      <c r="J11" s="76">
        <v>265</v>
      </c>
      <c r="K11" s="77">
        <v>242</v>
      </c>
      <c r="L11" s="16">
        <f t="shared" ref="L11" si="6">SUM(I11:K11)</f>
        <v>717</v>
      </c>
      <c r="M11" s="17">
        <f t="shared" ref="M11:M15" si="7">+H11+L11</f>
        <v>1405</v>
      </c>
      <c r="N11" s="75">
        <v>244</v>
      </c>
      <c r="O11" s="76">
        <v>250</v>
      </c>
      <c r="P11" s="77"/>
      <c r="Q11" s="16">
        <f t="shared" ref="Q11" si="8">SUM(N11:P11)</f>
        <v>494</v>
      </c>
      <c r="R11" s="13"/>
      <c r="S11" s="14"/>
      <c r="T11" s="15"/>
      <c r="U11" s="16">
        <f t="shared" ref="U11" si="9">SUM(R11:T11)</f>
        <v>0</v>
      </c>
      <c r="V11" s="17">
        <f>+H11+L11+Q11+U11</f>
        <v>1899</v>
      </c>
    </row>
    <row r="12" spans="1:22" ht="33.75" customHeight="1" thickBot="1">
      <c r="A12" s="487"/>
      <c r="B12" s="484"/>
      <c r="C12" s="484"/>
      <c r="D12" s="40" t="s">
        <v>369</v>
      </c>
      <c r="E12" s="393">
        <v>280</v>
      </c>
      <c r="F12" s="384">
        <v>261</v>
      </c>
      <c r="G12" s="392">
        <v>212</v>
      </c>
      <c r="H12" s="61">
        <f t="shared" ref="H12:H15" si="10">SUM(E12:G12)</f>
        <v>753</v>
      </c>
      <c r="I12" s="393">
        <v>108</v>
      </c>
      <c r="J12" s="384">
        <v>185</v>
      </c>
      <c r="K12" s="392">
        <v>238</v>
      </c>
      <c r="L12" s="61">
        <f t="shared" ref="L12" si="11">SUM(I12:K12)</f>
        <v>531</v>
      </c>
      <c r="M12" s="62">
        <f t="shared" si="7"/>
        <v>1284</v>
      </c>
      <c r="N12" s="393">
        <v>287</v>
      </c>
      <c r="O12" s="384">
        <v>233</v>
      </c>
      <c r="P12" s="392">
        <v>234</v>
      </c>
      <c r="Q12" s="61">
        <f t="shared" ref="Q12" si="12">SUM(N12:P12)</f>
        <v>754</v>
      </c>
      <c r="R12" s="63">
        <v>242</v>
      </c>
      <c r="S12" s="64">
        <v>305</v>
      </c>
      <c r="T12" s="65">
        <v>106</v>
      </c>
      <c r="U12" s="61">
        <f t="shared" ref="U12" si="13">SUM(R12:T12)</f>
        <v>653</v>
      </c>
      <c r="V12" s="62">
        <f>+H12+L12+Q12+U12</f>
        <v>2691</v>
      </c>
    </row>
    <row r="13" spans="1:22" ht="46.5" customHeight="1" thickBot="1">
      <c r="A13" s="487"/>
      <c r="B13" s="24" t="s">
        <v>28</v>
      </c>
      <c r="C13" s="7" t="s">
        <v>24</v>
      </c>
      <c r="D13" s="103" t="s">
        <v>27</v>
      </c>
      <c r="E13" s="485" t="s">
        <v>25</v>
      </c>
      <c r="F13" s="478"/>
      <c r="G13" s="479"/>
      <c r="H13" s="25">
        <f>H14/H15</f>
        <v>1</v>
      </c>
      <c r="I13" s="478" t="s">
        <v>25</v>
      </c>
      <c r="J13" s="478"/>
      <c r="K13" s="479"/>
      <c r="L13" s="25">
        <f>L14/L15</f>
        <v>1</v>
      </c>
      <c r="M13" s="26">
        <f>M14/M15</f>
        <v>1</v>
      </c>
      <c r="N13" s="478" t="s">
        <v>25</v>
      </c>
      <c r="O13" s="478"/>
      <c r="P13" s="479"/>
      <c r="Q13" s="25">
        <f>Q14/Q15</f>
        <v>1</v>
      </c>
      <c r="R13" s="480" t="s">
        <v>25</v>
      </c>
      <c r="S13" s="481"/>
      <c r="T13" s="482"/>
      <c r="U13" s="25">
        <f>U14/U15</f>
        <v>0</v>
      </c>
      <c r="V13" s="26">
        <f>V14/V15</f>
        <v>0.75</v>
      </c>
    </row>
    <row r="14" spans="1:22" ht="46.5" customHeight="1">
      <c r="A14" s="487"/>
      <c r="B14" s="483" t="s">
        <v>1219</v>
      </c>
      <c r="C14" s="483" t="s">
        <v>243</v>
      </c>
      <c r="D14" s="147" t="s">
        <v>370</v>
      </c>
      <c r="E14" s="75"/>
      <c r="F14" s="76"/>
      <c r="G14" s="77">
        <v>1</v>
      </c>
      <c r="H14" s="16">
        <f t="shared" si="10"/>
        <v>1</v>
      </c>
      <c r="I14" s="75">
        <v>1</v>
      </c>
      <c r="J14" s="76"/>
      <c r="K14" s="77">
        <v>0</v>
      </c>
      <c r="L14" s="16">
        <f t="shared" ref="L14" si="14">SUM(I14:K14)</f>
        <v>1</v>
      </c>
      <c r="M14" s="17">
        <f t="shared" si="7"/>
        <v>2</v>
      </c>
      <c r="N14" s="75"/>
      <c r="O14" s="76">
        <v>1</v>
      </c>
      <c r="P14" s="77"/>
      <c r="Q14" s="16">
        <f t="shared" ref="Q14" si="15">SUM(N14:P14)</f>
        <v>1</v>
      </c>
      <c r="R14" s="13"/>
      <c r="S14" s="14"/>
      <c r="T14" s="15"/>
      <c r="U14" s="16">
        <f t="shared" ref="U14" si="16">SUM(R14:T14)</f>
        <v>0</v>
      </c>
      <c r="V14" s="17">
        <f>+H14+L14+Q14+U14</f>
        <v>3</v>
      </c>
    </row>
    <row r="15" spans="1:22" ht="45.75" customHeight="1" thickBot="1">
      <c r="A15" s="487"/>
      <c r="B15" s="484"/>
      <c r="C15" s="484"/>
      <c r="D15" s="40" t="s">
        <v>371</v>
      </c>
      <c r="E15" s="393"/>
      <c r="F15" s="384"/>
      <c r="G15" s="392">
        <v>1</v>
      </c>
      <c r="H15" s="61">
        <f t="shared" si="10"/>
        <v>1</v>
      </c>
      <c r="I15" s="393"/>
      <c r="J15" s="384"/>
      <c r="K15" s="392">
        <v>1</v>
      </c>
      <c r="L15" s="61">
        <f t="shared" ref="L15" si="17">SUM(I15:K15)</f>
        <v>1</v>
      </c>
      <c r="M15" s="62">
        <f t="shared" si="7"/>
        <v>2</v>
      </c>
      <c r="N15" s="393"/>
      <c r="O15" s="384"/>
      <c r="P15" s="392">
        <v>1</v>
      </c>
      <c r="Q15" s="61">
        <f t="shared" ref="Q15" si="18">SUM(N15:P15)</f>
        <v>1</v>
      </c>
      <c r="R15" s="58"/>
      <c r="S15" s="59"/>
      <c r="T15" s="60">
        <v>1</v>
      </c>
      <c r="U15" s="61">
        <f t="shared" ref="U15" si="19">SUM(R15:T15)</f>
        <v>1</v>
      </c>
      <c r="V15" s="62">
        <f>+H15+L15+Q15+U15</f>
        <v>4</v>
      </c>
    </row>
    <row r="16" spans="1:22" ht="46.5" customHeight="1" thickBot="1">
      <c r="A16" s="487"/>
      <c r="B16" s="448" t="s">
        <v>143</v>
      </c>
      <c r="C16" s="7" t="s">
        <v>24</v>
      </c>
      <c r="D16" s="103" t="s">
        <v>27</v>
      </c>
      <c r="E16" s="485" t="s">
        <v>25</v>
      </c>
      <c r="F16" s="478"/>
      <c r="G16" s="479"/>
      <c r="H16" s="25">
        <f t="shared" ref="H16" si="20">H17/H18</f>
        <v>0.95860566448801743</v>
      </c>
      <c r="I16" s="485" t="s">
        <v>25</v>
      </c>
      <c r="J16" s="478"/>
      <c r="K16" s="479"/>
      <c r="L16" s="25">
        <f t="shared" ref="L16:M16" si="21">L17/L18</f>
        <v>1.5895348837209302</v>
      </c>
      <c r="M16" s="26">
        <f t="shared" si="21"/>
        <v>1.2637795275590551</v>
      </c>
      <c r="N16" s="485" t="s">
        <v>25</v>
      </c>
      <c r="O16" s="478"/>
      <c r="P16" s="479"/>
      <c r="Q16" s="25">
        <f t="shared" ref="Q16" si="22">Q17/Q18</f>
        <v>1.1991465149359886</v>
      </c>
      <c r="R16" s="480" t="s">
        <v>25</v>
      </c>
      <c r="S16" s="481"/>
      <c r="T16" s="482"/>
      <c r="U16" s="25">
        <f t="shared" ref="U16:V16" si="23">U17/U18</f>
        <v>0</v>
      </c>
      <c r="V16" s="26">
        <f t="shared" si="23"/>
        <v>0.91691394658753711</v>
      </c>
    </row>
    <row r="17" spans="1:22" ht="37.5" customHeight="1">
      <c r="A17" s="487"/>
      <c r="B17" s="483" t="s">
        <v>244</v>
      </c>
      <c r="C17" s="489" t="s">
        <v>245</v>
      </c>
      <c r="D17" s="147" t="s">
        <v>372</v>
      </c>
      <c r="E17" s="75">
        <v>137</v>
      </c>
      <c r="F17" s="76">
        <v>338</v>
      </c>
      <c r="G17" s="77">
        <v>405</v>
      </c>
      <c r="H17" s="16">
        <f t="shared" ref="H17:H18" si="24">SUM(E17:G17)</f>
        <v>880</v>
      </c>
      <c r="I17" s="75">
        <v>414</v>
      </c>
      <c r="J17" s="76">
        <v>573</v>
      </c>
      <c r="K17" s="77">
        <v>380</v>
      </c>
      <c r="L17" s="16">
        <f t="shared" ref="L17" si="25">SUM(I17:K17)</f>
        <v>1367</v>
      </c>
      <c r="M17" s="17">
        <f t="shared" ref="M17:M18" si="26">+H17+L17</f>
        <v>2247</v>
      </c>
      <c r="N17" s="75">
        <v>458</v>
      </c>
      <c r="O17" s="76">
        <v>385</v>
      </c>
      <c r="P17" s="77"/>
      <c r="Q17" s="16">
        <f t="shared" ref="Q17:Q18" si="27">SUM(N17:P17)</f>
        <v>843</v>
      </c>
      <c r="R17" s="13"/>
      <c r="S17" s="14"/>
      <c r="T17" s="15"/>
      <c r="U17" s="16">
        <f t="shared" ref="U17:U18" si="28">SUM(R17:T17)</f>
        <v>0</v>
      </c>
      <c r="V17" s="17">
        <f t="shared" ref="V17:V18" si="29">+H17+L17+Q17+U17</f>
        <v>3090</v>
      </c>
    </row>
    <row r="18" spans="1:22" ht="37.5" customHeight="1" thickBot="1">
      <c r="A18" s="488"/>
      <c r="B18" s="484"/>
      <c r="C18" s="490"/>
      <c r="D18" s="34" t="s">
        <v>374</v>
      </c>
      <c r="E18" s="84">
        <v>140</v>
      </c>
      <c r="F18" s="85">
        <v>158</v>
      </c>
      <c r="G18" s="86">
        <v>620</v>
      </c>
      <c r="H18" s="22">
        <f t="shared" si="24"/>
        <v>918</v>
      </c>
      <c r="I18" s="84">
        <v>222</v>
      </c>
      <c r="J18" s="85">
        <v>315</v>
      </c>
      <c r="K18" s="86">
        <v>323</v>
      </c>
      <c r="L18" s="22">
        <f t="shared" ref="L18" si="30">SUM(I18:K18)</f>
        <v>860</v>
      </c>
      <c r="M18" s="23">
        <f t="shared" si="26"/>
        <v>1778</v>
      </c>
      <c r="N18" s="84">
        <v>299</v>
      </c>
      <c r="O18" s="85">
        <v>180</v>
      </c>
      <c r="P18" s="86">
        <v>224</v>
      </c>
      <c r="Q18" s="22">
        <f t="shared" si="27"/>
        <v>703</v>
      </c>
      <c r="R18" s="19">
        <v>223</v>
      </c>
      <c r="S18" s="20">
        <v>490</v>
      </c>
      <c r="T18" s="21">
        <v>176</v>
      </c>
      <c r="U18" s="22">
        <f t="shared" si="28"/>
        <v>889</v>
      </c>
      <c r="V18" s="23">
        <f t="shared" si="29"/>
        <v>3370</v>
      </c>
    </row>
    <row r="19" spans="1:22" ht="50.1" customHeight="1" thickBot="1">
      <c r="A19" s="7" t="s">
        <v>115</v>
      </c>
      <c r="B19" s="448" t="s">
        <v>75</v>
      </c>
      <c r="C19" s="7" t="s">
        <v>24</v>
      </c>
      <c r="D19" s="103" t="s">
        <v>27</v>
      </c>
      <c r="E19" s="485" t="s">
        <v>25</v>
      </c>
      <c r="F19" s="478"/>
      <c r="G19" s="479"/>
      <c r="H19" s="25" t="e">
        <f>H20/H21</f>
        <v>#DIV/0!</v>
      </c>
      <c r="I19" s="485" t="s">
        <v>25</v>
      </c>
      <c r="J19" s="478"/>
      <c r="K19" s="479"/>
      <c r="L19" s="25" t="e">
        <f>L20/L21</f>
        <v>#DIV/0!</v>
      </c>
      <c r="M19" s="26" t="e">
        <f>M20/M21</f>
        <v>#DIV/0!</v>
      </c>
      <c r="N19" s="485" t="s">
        <v>25</v>
      </c>
      <c r="O19" s="478"/>
      <c r="P19" s="479"/>
      <c r="Q19" s="25" t="e">
        <f>Q20/Q21</f>
        <v>#DIV/0!</v>
      </c>
      <c r="R19" s="480" t="s">
        <v>25</v>
      </c>
      <c r="S19" s="481"/>
      <c r="T19" s="482"/>
      <c r="U19" s="25" t="e">
        <f>U20/U21</f>
        <v>#DIV/0!</v>
      </c>
      <c r="V19" s="26" t="e">
        <f>V20/V21</f>
        <v>#DIV/0!</v>
      </c>
    </row>
    <row r="20" spans="1:22" ht="36.75" customHeight="1">
      <c r="A20" s="495" t="s">
        <v>377</v>
      </c>
      <c r="B20" s="491" t="s">
        <v>770</v>
      </c>
      <c r="C20" s="493" t="s">
        <v>215</v>
      </c>
      <c r="D20" s="171" t="s">
        <v>36</v>
      </c>
      <c r="E20" s="75"/>
      <c r="F20" s="76"/>
      <c r="G20" s="77"/>
      <c r="H20" s="16">
        <f>SUM(E20:G20)</f>
        <v>0</v>
      </c>
      <c r="I20" s="75"/>
      <c r="J20" s="76"/>
      <c r="K20" s="77"/>
      <c r="L20" s="16">
        <f>SUM(I20:K20)</f>
        <v>0</v>
      </c>
      <c r="M20" s="17">
        <f>+H20+L20</f>
        <v>0</v>
      </c>
      <c r="N20" s="75"/>
      <c r="O20" s="76"/>
      <c r="P20" s="77"/>
      <c r="Q20" s="16">
        <f>SUM(N20:P20)</f>
        <v>0</v>
      </c>
      <c r="R20" s="13"/>
      <c r="S20" s="14"/>
      <c r="T20" s="15"/>
      <c r="U20" s="16">
        <f>SUM(R20:T20)</f>
        <v>0</v>
      </c>
      <c r="V20" s="17">
        <f>+H20+L20+Q20+U20</f>
        <v>0</v>
      </c>
    </row>
    <row r="21" spans="1:22" ht="35.25" customHeight="1" thickBot="1">
      <c r="A21" s="496"/>
      <c r="B21" s="492"/>
      <c r="C21" s="494"/>
      <c r="D21" s="172" t="s">
        <v>37</v>
      </c>
      <c r="E21" s="84"/>
      <c r="F21" s="84"/>
      <c r="G21" s="84"/>
      <c r="H21" s="22">
        <f>SUM(E21:G21)</f>
        <v>0</v>
      </c>
      <c r="I21" s="84"/>
      <c r="J21" s="84"/>
      <c r="K21" s="84"/>
      <c r="L21" s="22">
        <f>SUM(I21:K21)</f>
        <v>0</v>
      </c>
      <c r="M21" s="23">
        <f>+H21+L21</f>
        <v>0</v>
      </c>
      <c r="N21" s="84"/>
      <c r="O21" s="84"/>
      <c r="P21" s="84"/>
      <c r="Q21" s="22">
        <f>SUM(N21:P21)</f>
        <v>0</v>
      </c>
      <c r="R21" s="28"/>
      <c r="S21" s="28"/>
      <c r="T21" s="28"/>
      <c r="U21" s="22">
        <f>SUM(R21:T21)</f>
        <v>0</v>
      </c>
      <c r="V21" s="23">
        <f>+H21+L21+Q21+U21</f>
        <v>0</v>
      </c>
    </row>
  </sheetData>
  <mergeCells count="55">
    <mergeCell ref="B20:B21"/>
    <mergeCell ref="C20:C21"/>
    <mergeCell ref="A20:A21"/>
    <mergeCell ref="N16:P16"/>
    <mergeCell ref="R16:T16"/>
    <mergeCell ref="B17:B18"/>
    <mergeCell ref="C17:C18"/>
    <mergeCell ref="E19:G19"/>
    <mergeCell ref="I19:K19"/>
    <mergeCell ref="N19:P19"/>
    <mergeCell ref="R19:T19"/>
    <mergeCell ref="B14:B15"/>
    <mergeCell ref="C14:C15"/>
    <mergeCell ref="A8:A18"/>
    <mergeCell ref="E16:G16"/>
    <mergeCell ref="I16:K16"/>
    <mergeCell ref="B8:B9"/>
    <mergeCell ref="C8:C9"/>
    <mergeCell ref="E10:G10"/>
    <mergeCell ref="I10:K10"/>
    <mergeCell ref="N10:P10"/>
    <mergeCell ref="R10:T10"/>
    <mergeCell ref="B11:B12"/>
    <mergeCell ref="C11:C12"/>
    <mergeCell ref="E13:G13"/>
    <mergeCell ref="I13:K13"/>
    <mergeCell ref="N13:P13"/>
    <mergeCell ref="R13:T13"/>
    <mergeCell ref="R7:T7"/>
    <mergeCell ref="P3:P6"/>
    <mergeCell ref="Q3:Q6"/>
    <mergeCell ref="R3:R6"/>
    <mergeCell ref="S3:S6"/>
    <mergeCell ref="T3:T6"/>
    <mergeCell ref="E7:G7"/>
    <mergeCell ref="I7:K7"/>
    <mergeCell ref="N7:P7"/>
    <mergeCell ref="J3:J6"/>
    <mergeCell ref="K3:K6"/>
    <mergeCell ref="L3:L6"/>
    <mergeCell ref="M3:M6"/>
    <mergeCell ref="N3:N6"/>
    <mergeCell ref="O3:O6"/>
    <mergeCell ref="I3:I6"/>
    <mergeCell ref="A1:P1"/>
    <mergeCell ref="V3:V6"/>
    <mergeCell ref="A5:A6"/>
    <mergeCell ref="C5:D5"/>
    <mergeCell ref="B6:D6"/>
    <mergeCell ref="U3:U6"/>
    <mergeCell ref="A3:D3"/>
    <mergeCell ref="E3:E6"/>
    <mergeCell ref="F3:F6"/>
    <mergeCell ref="G3:G6"/>
    <mergeCell ref="H3:H6"/>
  </mergeCells>
  <conditionalFormatting sqref="H7 L7:M7 Q7 U7:V7 H10 L10:M10 Q10 U10:V10 H16 L16:M16 Q16 U16:V16 H13 L13:M13 Q13 U13:V13">
    <cfRule type="cellIs" dxfId="11603" priority="37" operator="greaterThan">
      <formula>1</formula>
    </cfRule>
    <cfRule type="cellIs" dxfId="11602" priority="38" operator="greaterThan">
      <formula>0.89</formula>
    </cfRule>
    <cfRule type="cellIs" dxfId="11601" priority="39" operator="greaterThan">
      <formula>0.69</formula>
    </cfRule>
    <cfRule type="cellIs" dxfId="11600" priority="40" operator="greaterThan">
      <formula>0.49</formula>
    </cfRule>
    <cfRule type="cellIs" dxfId="11599" priority="41" operator="greaterThan">
      <formula>0.29</formula>
    </cfRule>
    <cfRule type="cellIs" dxfId="11598" priority="42" operator="lessThan">
      <formula>0.29</formula>
    </cfRule>
  </conditionalFormatting>
  <conditionalFormatting sqref="V19">
    <cfRule type="cellIs" dxfId="11597" priority="1" operator="greaterThan">
      <formula>1</formula>
    </cfRule>
    <cfRule type="cellIs" dxfId="11596" priority="2" operator="greaterThan">
      <formula>0.89</formula>
    </cfRule>
    <cfRule type="cellIs" dxfId="11595" priority="3" operator="greaterThan">
      <formula>0.69</formula>
    </cfRule>
    <cfRule type="cellIs" dxfId="11594" priority="4" operator="greaterThan">
      <formula>0.49</formula>
    </cfRule>
    <cfRule type="cellIs" dxfId="11593" priority="5" operator="greaterThan">
      <formula>0.29</formula>
    </cfRule>
    <cfRule type="cellIs" dxfId="11592" priority="6" operator="lessThan">
      <formula>0.29</formula>
    </cfRule>
  </conditionalFormatting>
  <conditionalFormatting sqref="H19">
    <cfRule type="cellIs" dxfId="11591" priority="31" operator="greaterThan">
      <formula>1</formula>
    </cfRule>
    <cfRule type="cellIs" dxfId="11590" priority="32" operator="greaterThan">
      <formula>0.89</formula>
    </cfRule>
    <cfRule type="cellIs" dxfId="11589" priority="33" operator="greaterThan">
      <formula>0.69</formula>
    </cfRule>
    <cfRule type="cellIs" dxfId="11588" priority="34" operator="greaterThan">
      <formula>0.49</formula>
    </cfRule>
    <cfRule type="cellIs" dxfId="11587" priority="35" operator="greaterThan">
      <formula>0.29</formula>
    </cfRule>
    <cfRule type="cellIs" dxfId="11586" priority="36" operator="lessThan">
      <formula>0.29</formula>
    </cfRule>
  </conditionalFormatting>
  <conditionalFormatting sqref="L19">
    <cfRule type="cellIs" dxfId="11585" priority="25" operator="greaterThan">
      <formula>1</formula>
    </cfRule>
    <cfRule type="cellIs" dxfId="11584" priority="26" operator="greaterThan">
      <formula>0.89</formula>
    </cfRule>
    <cfRule type="cellIs" dxfId="11583" priority="27" operator="greaterThan">
      <formula>0.69</formula>
    </cfRule>
    <cfRule type="cellIs" dxfId="11582" priority="28" operator="greaterThan">
      <formula>0.49</formula>
    </cfRule>
    <cfRule type="cellIs" dxfId="11581" priority="29" operator="greaterThan">
      <formula>0.29</formula>
    </cfRule>
    <cfRule type="cellIs" dxfId="11580" priority="30" operator="lessThan">
      <formula>0.29</formula>
    </cfRule>
  </conditionalFormatting>
  <conditionalFormatting sqref="M19">
    <cfRule type="cellIs" dxfId="11579" priority="19" operator="greaterThan">
      <formula>1</formula>
    </cfRule>
    <cfRule type="cellIs" dxfId="11578" priority="20" operator="greaterThan">
      <formula>0.89</formula>
    </cfRule>
    <cfRule type="cellIs" dxfId="11577" priority="21" operator="greaterThan">
      <formula>0.69</formula>
    </cfRule>
    <cfRule type="cellIs" dxfId="11576" priority="22" operator="greaterThan">
      <formula>0.49</formula>
    </cfRule>
    <cfRule type="cellIs" dxfId="11575" priority="23" operator="greaterThan">
      <formula>0.29</formula>
    </cfRule>
    <cfRule type="cellIs" dxfId="11574" priority="24" operator="lessThan">
      <formula>0.29</formula>
    </cfRule>
  </conditionalFormatting>
  <conditionalFormatting sqref="Q19">
    <cfRule type="cellIs" dxfId="11573" priority="13" operator="greaterThan">
      <formula>1</formula>
    </cfRule>
    <cfRule type="cellIs" dxfId="11572" priority="14" operator="greaterThan">
      <formula>0.89</formula>
    </cfRule>
    <cfRule type="cellIs" dxfId="11571" priority="15" operator="greaterThan">
      <formula>0.69</formula>
    </cfRule>
    <cfRule type="cellIs" dxfId="11570" priority="16" operator="greaterThan">
      <formula>0.49</formula>
    </cfRule>
    <cfRule type="cellIs" dxfId="11569" priority="17" operator="greaterThan">
      <formula>0.29</formula>
    </cfRule>
    <cfRule type="cellIs" dxfId="11568" priority="18" operator="lessThan">
      <formula>0.29</formula>
    </cfRule>
  </conditionalFormatting>
  <conditionalFormatting sqref="U19">
    <cfRule type="cellIs" dxfId="11567" priority="7" operator="greaterThan">
      <formula>1</formula>
    </cfRule>
    <cfRule type="cellIs" dxfId="11566" priority="8" operator="greaterThan">
      <formula>0.89</formula>
    </cfRule>
    <cfRule type="cellIs" dxfId="11565" priority="9" operator="greaterThan">
      <formula>0.69</formula>
    </cfRule>
    <cfRule type="cellIs" dxfId="11564" priority="10" operator="greaterThan">
      <formula>0.49</formula>
    </cfRule>
    <cfRule type="cellIs" dxfId="11563" priority="11" operator="greaterThan">
      <formula>0.29</formula>
    </cfRule>
    <cfRule type="cellIs" dxfId="11562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A1:V37"/>
  <sheetViews>
    <sheetView topLeftCell="A22" zoomScale="60" zoomScaleNormal="60" workbookViewId="0">
      <selection activeCell="M34" sqref="M34"/>
    </sheetView>
  </sheetViews>
  <sheetFormatPr baseColWidth="10" defaultRowHeight="15"/>
  <cols>
    <col min="1" max="1" width="28.28515625" style="1" customWidth="1"/>
    <col min="2" max="2" width="33.42578125" customWidth="1"/>
    <col min="3" max="3" width="20.28515625" customWidth="1"/>
    <col min="4" max="4" width="27.5703125" customWidth="1"/>
    <col min="5" max="5" width="16.42578125" customWidth="1"/>
    <col min="6" max="6" width="10.7109375" customWidth="1"/>
    <col min="7" max="7" width="14.28515625" customWidth="1"/>
    <col min="8" max="8" width="18.7109375" customWidth="1"/>
    <col min="9" max="9" width="20" customWidth="1"/>
    <col min="10" max="10" width="14.28515625" customWidth="1"/>
    <col min="11" max="11" width="13" customWidth="1"/>
    <col min="12" max="12" width="11.7109375" customWidth="1"/>
    <col min="13" max="13" width="16.140625" customWidth="1"/>
    <col min="14" max="14" width="15.140625" customWidth="1"/>
    <col min="15" max="15" width="10.7109375" customWidth="1"/>
    <col min="16" max="16" width="14" customWidth="1"/>
    <col min="17" max="17" width="9.85546875" customWidth="1"/>
    <col min="18" max="21" width="10.7109375" customWidth="1"/>
  </cols>
  <sheetData>
    <row r="1" spans="1:22" ht="28.5" customHeight="1">
      <c r="A1" s="619" t="s">
        <v>669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</row>
    <row r="2" spans="1:22" ht="17.25" customHeight="1" thickBot="1"/>
    <row r="3" spans="1:22" ht="22.5" customHeight="1" thickBot="1">
      <c r="A3" s="517" t="s">
        <v>0</v>
      </c>
      <c r="B3" s="518"/>
      <c r="C3" s="518"/>
      <c r="D3" s="519"/>
      <c r="E3" s="560" t="s">
        <v>1</v>
      </c>
      <c r="F3" s="563" t="s">
        <v>2</v>
      </c>
      <c r="G3" s="560" t="s">
        <v>3</v>
      </c>
      <c r="H3" s="563" t="s">
        <v>4</v>
      </c>
      <c r="I3" s="560" t="s">
        <v>5</v>
      </c>
      <c r="J3" s="563" t="s">
        <v>6</v>
      </c>
      <c r="K3" s="560" t="s">
        <v>7</v>
      </c>
      <c r="L3" s="563" t="s">
        <v>4</v>
      </c>
      <c r="M3" s="560" t="s">
        <v>8</v>
      </c>
      <c r="N3" s="563" t="s">
        <v>9</v>
      </c>
      <c r="O3" s="560" t="s">
        <v>10</v>
      </c>
      <c r="P3" s="563" t="s">
        <v>11</v>
      </c>
      <c r="Q3" s="560" t="s">
        <v>4</v>
      </c>
      <c r="R3" s="563" t="s">
        <v>12</v>
      </c>
      <c r="S3" s="560" t="s">
        <v>13</v>
      </c>
      <c r="T3" s="563" t="s">
        <v>14</v>
      </c>
      <c r="U3" s="560" t="s">
        <v>4</v>
      </c>
      <c r="V3" s="563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561"/>
      <c r="F4" s="564"/>
      <c r="G4" s="561"/>
      <c r="H4" s="564"/>
      <c r="I4" s="561"/>
      <c r="J4" s="564"/>
      <c r="K4" s="561"/>
      <c r="L4" s="564"/>
      <c r="M4" s="561"/>
      <c r="N4" s="564"/>
      <c r="O4" s="561"/>
      <c r="P4" s="564"/>
      <c r="Q4" s="561"/>
      <c r="R4" s="564"/>
      <c r="S4" s="561"/>
      <c r="T4" s="564"/>
      <c r="U4" s="561"/>
      <c r="V4" s="564"/>
    </row>
    <row r="5" spans="1:22" ht="30" customHeight="1" thickBot="1">
      <c r="A5" s="378"/>
      <c r="B5" s="6" t="s">
        <v>20</v>
      </c>
      <c r="C5" s="465" t="s">
        <v>21</v>
      </c>
      <c r="D5" s="466"/>
      <c r="E5" s="561"/>
      <c r="F5" s="564"/>
      <c r="G5" s="561"/>
      <c r="H5" s="564"/>
      <c r="I5" s="561"/>
      <c r="J5" s="564"/>
      <c r="K5" s="561"/>
      <c r="L5" s="564"/>
      <c r="M5" s="561"/>
      <c r="N5" s="564"/>
      <c r="O5" s="561"/>
      <c r="P5" s="564"/>
      <c r="Q5" s="561"/>
      <c r="R5" s="564"/>
      <c r="S5" s="561"/>
      <c r="T5" s="564"/>
      <c r="U5" s="561"/>
      <c r="V5" s="564"/>
    </row>
    <row r="6" spans="1:22" ht="12" customHeight="1" thickBot="1">
      <c r="A6" s="379"/>
      <c r="B6" s="380"/>
      <c r="C6" s="380"/>
      <c r="D6" s="383"/>
      <c r="E6" s="562"/>
      <c r="F6" s="565"/>
      <c r="G6" s="562"/>
      <c r="H6" s="565"/>
      <c r="I6" s="562"/>
      <c r="J6" s="565"/>
      <c r="K6" s="562"/>
      <c r="L6" s="565"/>
      <c r="M6" s="562"/>
      <c r="N6" s="565"/>
      <c r="O6" s="562"/>
      <c r="P6" s="565"/>
      <c r="Q6" s="562"/>
      <c r="R6" s="565"/>
      <c r="S6" s="562"/>
      <c r="T6" s="565"/>
      <c r="U6" s="562"/>
      <c r="V6" s="565"/>
    </row>
    <row r="7" spans="1:22" ht="45.75" customHeight="1" thickBot="1">
      <c r="A7" s="7" t="s">
        <v>22</v>
      </c>
      <c r="B7" s="381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 t="e">
        <f>H8/H9</f>
        <v>#DIV/0!</v>
      </c>
      <c r="I7" s="477" t="s">
        <v>25</v>
      </c>
      <c r="J7" s="475"/>
      <c r="K7" s="476"/>
      <c r="L7" s="9" t="e">
        <f>L8/L9</f>
        <v>#DIV/0!</v>
      </c>
      <c r="M7" s="10" t="e">
        <f>M8/M9</f>
        <v>#DIV/0!</v>
      </c>
      <c r="N7" s="477" t="s">
        <v>25</v>
      </c>
      <c r="O7" s="475"/>
      <c r="P7" s="476"/>
      <c r="Q7" s="9">
        <f>Q8/Q9</f>
        <v>0</v>
      </c>
      <c r="R7" s="477" t="s">
        <v>25</v>
      </c>
      <c r="S7" s="475"/>
      <c r="T7" s="476"/>
      <c r="U7" s="9" t="e">
        <f>U8/U9</f>
        <v>#DIV/0!</v>
      </c>
      <c r="V7" s="10">
        <f>V8/V9</f>
        <v>0</v>
      </c>
    </row>
    <row r="8" spans="1:22" ht="36.75" customHeight="1">
      <c r="A8" s="486" t="s">
        <v>1220</v>
      </c>
      <c r="B8" s="483" t="s">
        <v>665</v>
      </c>
      <c r="C8" s="489" t="s">
        <v>666</v>
      </c>
      <c r="D8" s="382" t="s">
        <v>668</v>
      </c>
      <c r="E8" s="75"/>
      <c r="F8" s="76"/>
      <c r="G8" s="77"/>
      <c r="H8" s="16">
        <f>SUM(E8:G8)</f>
        <v>0</v>
      </c>
      <c r="I8" s="75"/>
      <c r="J8" s="76"/>
      <c r="K8" s="77"/>
      <c r="L8" s="16">
        <f>SUM(I8:K8)</f>
        <v>0</v>
      </c>
      <c r="M8" s="17">
        <f>+H8+L8</f>
        <v>0</v>
      </c>
      <c r="N8" s="75"/>
      <c r="O8" s="76"/>
      <c r="P8" s="77"/>
      <c r="Q8" s="16">
        <f>SUM(N8:P8)</f>
        <v>0</v>
      </c>
      <c r="R8" s="75"/>
      <c r="S8" s="76"/>
      <c r="T8" s="77"/>
      <c r="U8" s="16">
        <f>SUM(R8:T8)</f>
        <v>0</v>
      </c>
      <c r="V8" s="17">
        <f>+H8+L8+Q8+U8</f>
        <v>0</v>
      </c>
    </row>
    <row r="9" spans="1:22" ht="39" customHeight="1" thickBot="1">
      <c r="A9" s="487"/>
      <c r="B9" s="484"/>
      <c r="C9" s="490"/>
      <c r="D9" s="34" t="s">
        <v>667</v>
      </c>
      <c r="E9" s="84"/>
      <c r="F9" s="85"/>
      <c r="G9" s="86"/>
      <c r="H9" s="22">
        <f>SUM(E9:G9)</f>
        <v>0</v>
      </c>
      <c r="I9" s="84"/>
      <c r="J9" s="85"/>
      <c r="K9" s="86"/>
      <c r="L9" s="22">
        <f>SUM(I9:K9)</f>
        <v>0</v>
      </c>
      <c r="M9" s="23">
        <f>+H9+L9</f>
        <v>0</v>
      </c>
      <c r="N9" s="84"/>
      <c r="O9" s="85"/>
      <c r="P9" s="86">
        <v>1</v>
      </c>
      <c r="Q9" s="22">
        <f>SUM(N9:P9)</f>
        <v>1</v>
      </c>
      <c r="R9" s="84"/>
      <c r="S9" s="85"/>
      <c r="T9" s="86"/>
      <c r="U9" s="22">
        <f>SUM(R9:T9)</f>
        <v>0</v>
      </c>
      <c r="V9" s="23">
        <f>+H9+L9+Q9+U9</f>
        <v>1</v>
      </c>
    </row>
    <row r="10" spans="1:22" ht="40.5" customHeight="1" thickBot="1">
      <c r="A10" s="487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>H11/H12</f>
        <v>0.52380952380952384</v>
      </c>
      <c r="I10" s="485" t="s">
        <v>25</v>
      </c>
      <c r="J10" s="478"/>
      <c r="K10" s="479"/>
      <c r="L10" s="25">
        <f>L11/L12</f>
        <v>0.90476190476190477</v>
      </c>
      <c r="M10" s="26">
        <f>M11/M12</f>
        <v>0.7142857142857143</v>
      </c>
      <c r="N10" s="485" t="s">
        <v>25</v>
      </c>
      <c r="O10" s="478"/>
      <c r="P10" s="479"/>
      <c r="Q10" s="25">
        <f>Q11/Q12</f>
        <v>0.66666666666666663</v>
      </c>
      <c r="R10" s="485" t="s">
        <v>25</v>
      </c>
      <c r="S10" s="478"/>
      <c r="T10" s="479"/>
      <c r="U10" s="25">
        <f>U11/U12</f>
        <v>0</v>
      </c>
      <c r="V10" s="26">
        <f>V11/V12</f>
        <v>0.52380952380952384</v>
      </c>
    </row>
    <row r="11" spans="1:22" ht="36.75" customHeight="1">
      <c r="A11" s="487"/>
      <c r="B11" s="483" t="s">
        <v>1221</v>
      </c>
      <c r="C11" s="483" t="s">
        <v>1222</v>
      </c>
      <c r="D11" s="382" t="s">
        <v>272</v>
      </c>
      <c r="E11" s="75">
        <v>5</v>
      </c>
      <c r="F11" s="76">
        <v>7</v>
      </c>
      <c r="G11" s="77">
        <v>10</v>
      </c>
      <c r="H11" s="16">
        <f>SUM(E11:G11)</f>
        <v>22</v>
      </c>
      <c r="I11" s="75">
        <v>10</v>
      </c>
      <c r="J11" s="76">
        <v>14</v>
      </c>
      <c r="K11" s="77">
        <v>14</v>
      </c>
      <c r="L11" s="16">
        <f>SUM(I11:K11)</f>
        <v>38</v>
      </c>
      <c r="M11" s="17">
        <f>+H11+L11</f>
        <v>60</v>
      </c>
      <c r="N11" s="75">
        <v>14</v>
      </c>
      <c r="O11" s="76">
        <v>14</v>
      </c>
      <c r="P11" s="77"/>
      <c r="Q11" s="16">
        <f>SUM(N11:P11)</f>
        <v>28</v>
      </c>
      <c r="R11" s="75"/>
      <c r="S11" s="76"/>
      <c r="T11" s="77"/>
      <c r="U11" s="16">
        <f>SUM(R11:T11)</f>
        <v>0</v>
      </c>
      <c r="V11" s="17">
        <f>+H11+L11+Q11+U11</f>
        <v>88</v>
      </c>
    </row>
    <row r="12" spans="1:22" ht="37.5" customHeight="1" thickBot="1">
      <c r="A12" s="487"/>
      <c r="B12" s="484"/>
      <c r="C12" s="484"/>
      <c r="D12" s="34" t="s">
        <v>273</v>
      </c>
      <c r="E12" s="84">
        <v>14</v>
      </c>
      <c r="F12" s="85">
        <v>14</v>
      </c>
      <c r="G12" s="86">
        <v>14</v>
      </c>
      <c r="H12" s="22">
        <f>SUM(E12:G12)</f>
        <v>42</v>
      </c>
      <c r="I12" s="84">
        <v>14</v>
      </c>
      <c r="J12" s="85">
        <v>14</v>
      </c>
      <c r="K12" s="86">
        <v>14</v>
      </c>
      <c r="L12" s="22">
        <f>SUM(I12:K12)</f>
        <v>42</v>
      </c>
      <c r="M12" s="23">
        <f>+H12+L12</f>
        <v>84</v>
      </c>
      <c r="N12" s="84">
        <v>14</v>
      </c>
      <c r="O12" s="85">
        <v>14</v>
      </c>
      <c r="P12" s="86">
        <v>14</v>
      </c>
      <c r="Q12" s="22">
        <f>SUM(N12:P12)</f>
        <v>42</v>
      </c>
      <c r="R12" s="84">
        <v>14</v>
      </c>
      <c r="S12" s="85">
        <v>14</v>
      </c>
      <c r="T12" s="86">
        <v>14</v>
      </c>
      <c r="U12" s="22">
        <f>SUM(R12:T12)</f>
        <v>42</v>
      </c>
      <c r="V12" s="23">
        <f>+H12+L12+Q12+U12</f>
        <v>168</v>
      </c>
    </row>
    <row r="13" spans="1:22" ht="44.25" customHeight="1" thickBot="1">
      <c r="A13" s="487"/>
      <c r="B13" s="24" t="s">
        <v>28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>H14/H15</f>
        <v>0.66666666666666663</v>
      </c>
      <c r="I13" s="485" t="s">
        <v>25</v>
      </c>
      <c r="J13" s="478"/>
      <c r="K13" s="479"/>
      <c r="L13" s="25">
        <f>L14/L15</f>
        <v>0.66666666666666663</v>
      </c>
      <c r="M13" s="26">
        <f>M14/M15</f>
        <v>0.66666666666666663</v>
      </c>
      <c r="N13" s="485" t="s">
        <v>25</v>
      </c>
      <c r="O13" s="478"/>
      <c r="P13" s="479"/>
      <c r="Q13" s="25">
        <f>Q14/Q15</f>
        <v>0</v>
      </c>
      <c r="R13" s="485" t="s">
        <v>25</v>
      </c>
      <c r="S13" s="478"/>
      <c r="T13" s="479"/>
      <c r="U13" s="25">
        <f>U14/U15</f>
        <v>0</v>
      </c>
      <c r="V13" s="26">
        <f>V14/V15</f>
        <v>0.33333333333333331</v>
      </c>
    </row>
    <row r="14" spans="1:22" ht="33.75" customHeight="1">
      <c r="A14" s="487"/>
      <c r="B14" s="483" t="s">
        <v>663</v>
      </c>
      <c r="C14" s="617" t="s">
        <v>664</v>
      </c>
      <c r="D14" s="382" t="s">
        <v>662</v>
      </c>
      <c r="E14" s="75"/>
      <c r="F14" s="76"/>
      <c r="G14" s="77">
        <v>2</v>
      </c>
      <c r="H14" s="16">
        <f>SUM(E14:G14)</f>
        <v>2</v>
      </c>
      <c r="I14" s="75"/>
      <c r="J14" s="76"/>
      <c r="K14" s="77">
        <v>2</v>
      </c>
      <c r="L14" s="16">
        <f>SUM(I14:K14)</f>
        <v>2</v>
      </c>
      <c r="M14" s="17">
        <f>+H14+L14</f>
        <v>4</v>
      </c>
      <c r="N14" s="75"/>
      <c r="O14" s="76"/>
      <c r="P14" s="77"/>
      <c r="Q14" s="16">
        <f>SUM(N14:P14)</f>
        <v>0</v>
      </c>
      <c r="R14" s="75"/>
      <c r="S14" s="76"/>
      <c r="T14" s="77"/>
      <c r="U14" s="16">
        <f>SUM(R14:T14)</f>
        <v>0</v>
      </c>
      <c r="V14" s="17">
        <f>+H14+L14+Q14+U14</f>
        <v>4</v>
      </c>
    </row>
    <row r="15" spans="1:22" ht="34.5" customHeight="1" thickBot="1">
      <c r="A15" s="487"/>
      <c r="B15" s="484"/>
      <c r="C15" s="618"/>
      <c r="D15" s="34" t="s">
        <v>383</v>
      </c>
      <c r="E15" s="84"/>
      <c r="F15" s="85"/>
      <c r="G15" s="86">
        <v>3</v>
      </c>
      <c r="H15" s="22">
        <f>SUM(E15:G15)</f>
        <v>3</v>
      </c>
      <c r="I15" s="84"/>
      <c r="J15" s="85"/>
      <c r="K15" s="86">
        <v>3</v>
      </c>
      <c r="L15" s="22">
        <f>SUM(I15:K15)</f>
        <v>3</v>
      </c>
      <c r="M15" s="23">
        <f>+H15+L15</f>
        <v>6</v>
      </c>
      <c r="N15" s="84"/>
      <c r="O15" s="85"/>
      <c r="P15" s="86">
        <v>3</v>
      </c>
      <c r="Q15" s="22">
        <f>SUM(N15:P15)</f>
        <v>3</v>
      </c>
      <c r="R15" s="84"/>
      <c r="S15" s="85"/>
      <c r="T15" s="86">
        <v>3</v>
      </c>
      <c r="U15" s="22">
        <f>SUM(R15:T15)</f>
        <v>3</v>
      </c>
      <c r="V15" s="23">
        <f>+H15+L15+Q15+U15</f>
        <v>12</v>
      </c>
    </row>
    <row r="16" spans="1:22" ht="41.25" customHeight="1" thickBot="1">
      <c r="A16" s="487"/>
      <c r="B16" s="24" t="s">
        <v>143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>H17/H18</f>
        <v>0.66666666666666663</v>
      </c>
      <c r="I16" s="485" t="s">
        <v>25</v>
      </c>
      <c r="J16" s="478"/>
      <c r="K16" s="479"/>
      <c r="L16" s="25">
        <f>L17/L18</f>
        <v>1</v>
      </c>
      <c r="M16" s="26">
        <f>M17/M18</f>
        <v>0.83333333333333337</v>
      </c>
      <c r="N16" s="485" t="s">
        <v>25</v>
      </c>
      <c r="O16" s="478"/>
      <c r="P16" s="479"/>
      <c r="Q16" s="25">
        <f>Q17/Q18</f>
        <v>0.66666666666666663</v>
      </c>
      <c r="R16" s="485" t="s">
        <v>25</v>
      </c>
      <c r="S16" s="478"/>
      <c r="T16" s="479"/>
      <c r="U16" s="25">
        <f>U17/U18</f>
        <v>0</v>
      </c>
      <c r="V16" s="26">
        <f>V17/V18</f>
        <v>0.58333333333333337</v>
      </c>
    </row>
    <row r="17" spans="1:22" ht="38.25" customHeight="1">
      <c r="A17" s="487"/>
      <c r="B17" s="483" t="s">
        <v>1223</v>
      </c>
      <c r="C17" s="483" t="s">
        <v>1224</v>
      </c>
      <c r="D17" s="382" t="s">
        <v>662</v>
      </c>
      <c r="E17" s="75">
        <v>10</v>
      </c>
      <c r="F17" s="76">
        <v>10</v>
      </c>
      <c r="G17" s="77">
        <v>20</v>
      </c>
      <c r="H17" s="16">
        <f>SUM(E17:G17)</f>
        <v>40</v>
      </c>
      <c r="I17" s="75">
        <v>20</v>
      </c>
      <c r="J17" s="76">
        <v>20</v>
      </c>
      <c r="K17" s="77">
        <v>20</v>
      </c>
      <c r="L17" s="16">
        <f>SUM(I17:K17)</f>
        <v>60</v>
      </c>
      <c r="M17" s="17">
        <f>+H17+L17</f>
        <v>100</v>
      </c>
      <c r="N17" s="75">
        <v>20</v>
      </c>
      <c r="O17" s="76">
        <v>20</v>
      </c>
      <c r="P17" s="77"/>
      <c r="Q17" s="16">
        <f>SUM(N17:P17)</f>
        <v>40</v>
      </c>
      <c r="R17" s="75"/>
      <c r="S17" s="76"/>
      <c r="T17" s="77"/>
      <c r="U17" s="16">
        <f>SUM(R17:T17)</f>
        <v>0</v>
      </c>
      <c r="V17" s="17">
        <f>+H17+L17+Q17+U17</f>
        <v>140</v>
      </c>
    </row>
    <row r="18" spans="1:22" ht="34.5" customHeight="1" thickBot="1">
      <c r="A18" s="488"/>
      <c r="B18" s="484"/>
      <c r="C18" s="484"/>
      <c r="D18" s="34" t="s">
        <v>383</v>
      </c>
      <c r="E18" s="84">
        <v>20</v>
      </c>
      <c r="F18" s="85">
        <v>20</v>
      </c>
      <c r="G18" s="86">
        <v>20</v>
      </c>
      <c r="H18" s="22">
        <f>SUM(E18:G18)</f>
        <v>60</v>
      </c>
      <c r="I18" s="84">
        <v>20</v>
      </c>
      <c r="J18" s="85">
        <v>20</v>
      </c>
      <c r="K18" s="86">
        <v>20</v>
      </c>
      <c r="L18" s="22">
        <f>SUM(I18:K18)</f>
        <v>60</v>
      </c>
      <c r="M18" s="23">
        <f>+H18+L18</f>
        <v>120</v>
      </c>
      <c r="N18" s="84">
        <v>20</v>
      </c>
      <c r="O18" s="85">
        <v>20</v>
      </c>
      <c r="P18" s="86">
        <v>20</v>
      </c>
      <c r="Q18" s="22">
        <f>SUM(N18:P18)</f>
        <v>60</v>
      </c>
      <c r="R18" s="84">
        <v>20</v>
      </c>
      <c r="S18" s="85">
        <v>20</v>
      </c>
      <c r="T18" s="86">
        <v>20</v>
      </c>
      <c r="U18" s="22">
        <f>SUM(R18:T18)</f>
        <v>60</v>
      </c>
      <c r="V18" s="23">
        <f>+H18+L18+Q18+U18</f>
        <v>240</v>
      </c>
    </row>
    <row r="19" spans="1:22" ht="36" customHeight="1" thickBot="1">
      <c r="A19" s="7" t="s">
        <v>29</v>
      </c>
      <c r="B19" s="448" t="s">
        <v>30</v>
      </c>
      <c r="C19" s="7" t="s">
        <v>24</v>
      </c>
      <c r="D19" s="103" t="s">
        <v>27</v>
      </c>
      <c r="E19" s="478" t="s">
        <v>25</v>
      </c>
      <c r="F19" s="478"/>
      <c r="G19" s="479"/>
      <c r="H19" s="25">
        <f>H20/H21</f>
        <v>1</v>
      </c>
      <c r="I19" s="485" t="s">
        <v>25</v>
      </c>
      <c r="J19" s="478"/>
      <c r="K19" s="479"/>
      <c r="L19" s="25">
        <f>L20/L21</f>
        <v>0.6</v>
      </c>
      <c r="M19" s="26">
        <f>M20/M21</f>
        <v>0.8</v>
      </c>
      <c r="N19" s="485" t="s">
        <v>25</v>
      </c>
      <c r="O19" s="478"/>
      <c r="P19" s="479"/>
      <c r="Q19" s="25">
        <f>Q20/Q21</f>
        <v>0</v>
      </c>
      <c r="R19" s="485" t="s">
        <v>25</v>
      </c>
      <c r="S19" s="478"/>
      <c r="T19" s="479"/>
      <c r="U19" s="25" t="e">
        <f>U20/U21</f>
        <v>#DIV/0!</v>
      </c>
      <c r="V19" s="26">
        <f>V20/V21</f>
        <v>0.53333333333333333</v>
      </c>
    </row>
    <row r="20" spans="1:22" ht="48" customHeight="1">
      <c r="A20" s="486" t="s">
        <v>1225</v>
      </c>
      <c r="B20" s="483" t="s">
        <v>1226</v>
      </c>
      <c r="C20" s="489" t="s">
        <v>1227</v>
      </c>
      <c r="D20" s="382" t="s">
        <v>645</v>
      </c>
      <c r="E20" s="75"/>
      <c r="F20" s="76"/>
      <c r="G20" s="77">
        <v>250</v>
      </c>
      <c r="H20" s="16">
        <f>SUM(E20:G20)</f>
        <v>250</v>
      </c>
      <c r="I20" s="75"/>
      <c r="J20" s="76"/>
      <c r="K20" s="77">
        <v>150</v>
      </c>
      <c r="L20" s="16">
        <f>SUM(I20:K20)</f>
        <v>150</v>
      </c>
      <c r="M20" s="17">
        <f>+H20+L20</f>
        <v>400</v>
      </c>
      <c r="N20" s="75"/>
      <c r="O20" s="76"/>
      <c r="P20" s="77"/>
      <c r="Q20" s="16">
        <f>SUM(N20:P20)</f>
        <v>0</v>
      </c>
      <c r="R20" s="75"/>
      <c r="S20" s="76"/>
      <c r="T20" s="77"/>
      <c r="U20" s="16">
        <f>SUM(R20:T20)</f>
        <v>0</v>
      </c>
      <c r="V20" s="17">
        <f>+H20+L20+Q20+U20</f>
        <v>400</v>
      </c>
    </row>
    <row r="21" spans="1:22" ht="35.25" customHeight="1" thickBot="1">
      <c r="A21" s="487"/>
      <c r="B21" s="484"/>
      <c r="C21" s="490"/>
      <c r="D21" s="34" t="s">
        <v>646</v>
      </c>
      <c r="E21" s="84"/>
      <c r="F21" s="85"/>
      <c r="G21" s="86">
        <v>250</v>
      </c>
      <c r="H21" s="22">
        <f t="shared" ref="H21" si="0">SUM(E21:G21)</f>
        <v>250</v>
      </c>
      <c r="I21" s="84"/>
      <c r="J21" s="85"/>
      <c r="K21" s="86">
        <v>250</v>
      </c>
      <c r="L21" s="22">
        <f t="shared" ref="L21" si="1">SUM(I21:K21)</f>
        <v>250</v>
      </c>
      <c r="M21" s="23">
        <f t="shared" ref="M21" si="2">+H21+L21</f>
        <v>500</v>
      </c>
      <c r="N21" s="84"/>
      <c r="O21" s="85"/>
      <c r="P21" s="86">
        <v>250</v>
      </c>
      <c r="Q21" s="22">
        <f t="shared" ref="Q21" si="3">SUM(N21:P21)</f>
        <v>250</v>
      </c>
      <c r="R21" s="19"/>
      <c r="S21" s="20"/>
      <c r="T21" s="21"/>
      <c r="U21" s="22">
        <f t="shared" ref="U21" si="4">SUM(R21:T21)</f>
        <v>0</v>
      </c>
      <c r="V21" s="23">
        <f t="shared" ref="V21" si="5">+H21+L21+Q21+U21</f>
        <v>750</v>
      </c>
    </row>
    <row r="22" spans="1:22" ht="39.75" customHeight="1" thickBot="1">
      <c r="A22" s="487"/>
      <c r="B22" s="448" t="s">
        <v>31</v>
      </c>
      <c r="C22" s="7" t="s">
        <v>24</v>
      </c>
      <c r="D22" s="103" t="s">
        <v>27</v>
      </c>
      <c r="E22" s="478" t="s">
        <v>25</v>
      </c>
      <c r="F22" s="478"/>
      <c r="G22" s="479"/>
      <c r="H22" s="25">
        <f>H23/H24</f>
        <v>0.5</v>
      </c>
      <c r="I22" s="485" t="s">
        <v>25</v>
      </c>
      <c r="J22" s="478"/>
      <c r="K22" s="479"/>
      <c r="L22" s="25">
        <f>L23/L24</f>
        <v>1</v>
      </c>
      <c r="M22" s="26">
        <f>M23/M24</f>
        <v>0.75</v>
      </c>
      <c r="N22" s="485" t="s">
        <v>25</v>
      </c>
      <c r="O22" s="478"/>
      <c r="P22" s="479"/>
      <c r="Q22" s="25">
        <f>Q23/Q24</f>
        <v>0.66666666666666663</v>
      </c>
      <c r="R22" s="485" t="s">
        <v>25</v>
      </c>
      <c r="S22" s="478"/>
      <c r="T22" s="479"/>
      <c r="U22" s="25">
        <f>U23/U24</f>
        <v>0</v>
      </c>
      <c r="V22" s="26">
        <f>V23/V24</f>
        <v>0.54166666666666663</v>
      </c>
    </row>
    <row r="23" spans="1:22" ht="39" customHeight="1">
      <c r="A23" s="487"/>
      <c r="B23" s="483" t="s">
        <v>1228</v>
      </c>
      <c r="C23" s="489" t="s">
        <v>1229</v>
      </c>
      <c r="D23" s="382" t="s">
        <v>274</v>
      </c>
      <c r="E23" s="75">
        <v>2</v>
      </c>
      <c r="F23" s="76">
        <v>5</v>
      </c>
      <c r="G23" s="77">
        <v>8</v>
      </c>
      <c r="H23" s="16">
        <f>SUM(E23:G23)</f>
        <v>15</v>
      </c>
      <c r="I23" s="75">
        <v>10</v>
      </c>
      <c r="J23" s="76">
        <v>10</v>
      </c>
      <c r="K23" s="77">
        <v>10</v>
      </c>
      <c r="L23" s="16">
        <f>SUM(I23:K23)</f>
        <v>30</v>
      </c>
      <c r="M23" s="17">
        <f>+H23+L23</f>
        <v>45</v>
      </c>
      <c r="N23" s="75">
        <v>10</v>
      </c>
      <c r="O23" s="76">
        <v>10</v>
      </c>
      <c r="P23" s="77"/>
      <c r="Q23" s="16">
        <f>SUM(N23:P23)</f>
        <v>20</v>
      </c>
      <c r="R23" s="75"/>
      <c r="S23" s="76"/>
      <c r="T23" s="77"/>
      <c r="U23" s="16">
        <f>SUM(R23:T23)</f>
        <v>0</v>
      </c>
      <c r="V23" s="17">
        <f>+H23+L23+Q23+U23</f>
        <v>65</v>
      </c>
    </row>
    <row r="24" spans="1:22" ht="46.5" customHeight="1" thickBot="1">
      <c r="A24" s="488"/>
      <c r="B24" s="484"/>
      <c r="C24" s="490"/>
      <c r="D24" s="34" t="s">
        <v>275</v>
      </c>
      <c r="E24" s="84">
        <v>10</v>
      </c>
      <c r="F24" s="85">
        <v>10</v>
      </c>
      <c r="G24" s="86">
        <v>10</v>
      </c>
      <c r="H24" s="22">
        <f t="shared" ref="H24" si="6">SUM(E24:G24)</f>
        <v>30</v>
      </c>
      <c r="I24" s="84">
        <v>10</v>
      </c>
      <c r="J24" s="85">
        <v>10</v>
      </c>
      <c r="K24" s="86">
        <v>10</v>
      </c>
      <c r="L24" s="22">
        <f t="shared" ref="L24" si="7">SUM(I24:K24)</f>
        <v>30</v>
      </c>
      <c r="M24" s="23">
        <f t="shared" ref="M24" si="8">+H24+L24</f>
        <v>60</v>
      </c>
      <c r="N24" s="84">
        <v>10</v>
      </c>
      <c r="O24" s="85">
        <v>10</v>
      </c>
      <c r="P24" s="86">
        <v>10</v>
      </c>
      <c r="Q24" s="22">
        <f t="shared" ref="Q24" si="9">SUM(N24:P24)</f>
        <v>30</v>
      </c>
      <c r="R24" s="19">
        <v>10</v>
      </c>
      <c r="S24" s="20">
        <v>10</v>
      </c>
      <c r="T24" s="21">
        <v>10</v>
      </c>
      <c r="U24" s="22">
        <f t="shared" ref="U24" si="10">SUM(R24:T24)</f>
        <v>30</v>
      </c>
      <c r="V24" s="23">
        <f t="shared" ref="V24" si="11">+H24+L24+Q24+U24</f>
        <v>120</v>
      </c>
    </row>
    <row r="26" spans="1:22" ht="31.5">
      <c r="A26" s="520"/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</row>
    <row r="27" spans="1:22" ht="15.75" thickBot="1"/>
    <row r="28" spans="1:22" ht="39" customHeight="1" thickBot="1">
      <c r="A28" s="615" t="s">
        <v>0</v>
      </c>
      <c r="B28" s="616"/>
      <c r="C28" s="612" t="s">
        <v>1</v>
      </c>
      <c r="D28" s="609" t="s">
        <v>2</v>
      </c>
      <c r="E28" s="612" t="s">
        <v>3</v>
      </c>
      <c r="F28" s="609" t="s">
        <v>4</v>
      </c>
      <c r="G28" s="612" t="s">
        <v>5</v>
      </c>
      <c r="H28" s="609" t="s">
        <v>6</v>
      </c>
      <c r="I28" s="612" t="s">
        <v>7</v>
      </c>
      <c r="J28" s="609" t="s">
        <v>4</v>
      </c>
      <c r="K28" s="612" t="s">
        <v>8</v>
      </c>
      <c r="L28" s="609" t="s">
        <v>9</v>
      </c>
      <c r="M28" s="612" t="s">
        <v>10</v>
      </c>
      <c r="N28" s="609" t="s">
        <v>11</v>
      </c>
      <c r="O28" s="612" t="s">
        <v>4</v>
      </c>
      <c r="P28" s="609" t="s">
        <v>12</v>
      </c>
      <c r="Q28" s="612" t="s">
        <v>13</v>
      </c>
      <c r="R28" s="609" t="s">
        <v>14</v>
      </c>
      <c r="S28" s="612" t="s">
        <v>4</v>
      </c>
      <c r="T28" s="609" t="s">
        <v>15</v>
      </c>
    </row>
    <row r="29" spans="1:22" ht="30" customHeight="1" thickBot="1">
      <c r="A29" s="185" t="s">
        <v>16</v>
      </c>
      <c r="B29" s="186" t="s">
        <v>17</v>
      </c>
      <c r="C29" s="613"/>
      <c r="D29" s="610"/>
      <c r="E29" s="613"/>
      <c r="F29" s="610"/>
      <c r="G29" s="613"/>
      <c r="H29" s="610"/>
      <c r="I29" s="613"/>
      <c r="J29" s="610"/>
      <c r="K29" s="613"/>
      <c r="L29" s="610"/>
      <c r="M29" s="613"/>
      <c r="N29" s="610"/>
      <c r="O29" s="613"/>
      <c r="P29" s="610"/>
      <c r="Q29" s="613"/>
      <c r="R29" s="610"/>
      <c r="S29" s="613"/>
      <c r="T29" s="610"/>
    </row>
    <row r="30" spans="1:22" ht="31.5" customHeight="1" thickBot="1">
      <c r="A30" s="187" t="s">
        <v>18</v>
      </c>
      <c r="B30" s="188" t="s">
        <v>19</v>
      </c>
      <c r="C30" s="613"/>
      <c r="D30" s="610"/>
      <c r="E30" s="613"/>
      <c r="F30" s="610"/>
      <c r="G30" s="613"/>
      <c r="H30" s="610"/>
      <c r="I30" s="613"/>
      <c r="J30" s="610"/>
      <c r="K30" s="613"/>
      <c r="L30" s="610"/>
      <c r="M30" s="613"/>
      <c r="N30" s="610"/>
      <c r="O30" s="613"/>
      <c r="P30" s="610"/>
      <c r="Q30" s="613"/>
      <c r="R30" s="610"/>
      <c r="S30" s="613"/>
      <c r="T30" s="610"/>
    </row>
    <row r="31" spans="1:22" ht="30" customHeight="1" thickBot="1">
      <c r="A31" s="189" t="s">
        <v>20</v>
      </c>
      <c r="B31" s="200" t="s">
        <v>21</v>
      </c>
      <c r="C31" s="614"/>
      <c r="D31" s="611"/>
      <c r="E31" s="614"/>
      <c r="F31" s="611"/>
      <c r="G31" s="614"/>
      <c r="H31" s="611"/>
      <c r="I31" s="614"/>
      <c r="J31" s="611"/>
      <c r="K31" s="614"/>
      <c r="L31" s="611"/>
      <c r="M31" s="614"/>
      <c r="N31" s="611"/>
      <c r="O31" s="614"/>
      <c r="P31" s="611"/>
      <c r="Q31" s="614"/>
      <c r="R31" s="611"/>
      <c r="S31" s="614"/>
      <c r="T31" s="611"/>
    </row>
    <row r="32" spans="1:22" ht="30" customHeight="1" thickBot="1">
      <c r="A32" s="190" t="s">
        <v>38</v>
      </c>
      <c r="B32" s="168" t="s">
        <v>39</v>
      </c>
      <c r="C32" s="588" t="s">
        <v>25</v>
      </c>
      <c r="D32" s="588"/>
      <c r="E32" s="589"/>
      <c r="F32" s="191">
        <f>F33/F34</f>
        <v>0.44444444444444442</v>
      </c>
      <c r="G32" s="590" t="s">
        <v>25</v>
      </c>
      <c r="H32" s="588"/>
      <c r="I32" s="589"/>
      <c r="J32" s="191">
        <f>J33/J34</f>
        <v>0.82417582417582413</v>
      </c>
      <c r="K32" s="191">
        <f>K33/K34</f>
        <v>0.63535911602209949</v>
      </c>
      <c r="L32" s="590" t="s">
        <v>25</v>
      </c>
      <c r="M32" s="588"/>
      <c r="N32" s="589"/>
      <c r="O32" s="191">
        <f>O33/O34</f>
        <v>0.67391304347826086</v>
      </c>
      <c r="P32" s="590" t="s">
        <v>25</v>
      </c>
      <c r="Q32" s="588"/>
      <c r="R32" s="589"/>
      <c r="S32" s="191">
        <f>S33/S34</f>
        <v>0</v>
      </c>
      <c r="T32" s="192">
        <f>T33/T34</f>
        <v>0.48493150684931507</v>
      </c>
    </row>
    <row r="33" spans="1:20" ht="30" customHeight="1">
      <c r="A33" s="594" t="s">
        <v>644</v>
      </c>
      <c r="B33" s="382" t="s">
        <v>276</v>
      </c>
      <c r="C33" s="75">
        <v>10</v>
      </c>
      <c r="D33" s="76">
        <v>10</v>
      </c>
      <c r="E33" s="77">
        <v>20</v>
      </c>
      <c r="F33" s="193">
        <f>SUM(C33:E33)</f>
        <v>40</v>
      </c>
      <c r="G33" s="75">
        <v>20</v>
      </c>
      <c r="H33" s="76">
        <v>25</v>
      </c>
      <c r="I33" s="77">
        <v>30</v>
      </c>
      <c r="J33" s="193">
        <f>SUM(G33:I33)</f>
        <v>75</v>
      </c>
      <c r="K33" s="194">
        <f>+F33+J33</f>
        <v>115</v>
      </c>
      <c r="L33" s="75">
        <v>31</v>
      </c>
      <c r="M33" s="76">
        <v>31</v>
      </c>
      <c r="N33" s="77"/>
      <c r="O33" s="193">
        <f>SUM(L33:N33)</f>
        <v>62</v>
      </c>
      <c r="P33" s="75"/>
      <c r="Q33" s="76"/>
      <c r="R33" s="77"/>
      <c r="S33" s="193">
        <f>SUM(P33:R33)</f>
        <v>0</v>
      </c>
      <c r="T33" s="194">
        <f>+F33+J33+O33+S33</f>
        <v>177</v>
      </c>
    </row>
    <row r="34" spans="1:20" ht="30" customHeight="1" thickBot="1">
      <c r="A34" s="595"/>
      <c r="B34" s="34" t="s">
        <v>277</v>
      </c>
      <c r="C34" s="19">
        <v>31</v>
      </c>
      <c r="D34" s="20">
        <v>28</v>
      </c>
      <c r="E34" s="21">
        <v>31</v>
      </c>
      <c r="F34" s="22">
        <f t="shared" ref="F34" si="12">SUM(C34:E34)</f>
        <v>90</v>
      </c>
      <c r="G34" s="19">
        <v>30</v>
      </c>
      <c r="H34" s="20">
        <v>31</v>
      </c>
      <c r="I34" s="21">
        <v>30</v>
      </c>
      <c r="J34" s="22">
        <f t="shared" ref="J34" si="13">SUM(G34:I34)</f>
        <v>91</v>
      </c>
      <c r="K34" s="23">
        <f t="shared" ref="K34" si="14">+F34+J34</f>
        <v>181</v>
      </c>
      <c r="L34" s="19">
        <v>31</v>
      </c>
      <c r="M34" s="20">
        <v>31</v>
      </c>
      <c r="N34" s="21">
        <v>30</v>
      </c>
      <c r="O34" s="22">
        <f t="shared" ref="O34" si="15">SUM(L34:N34)</f>
        <v>92</v>
      </c>
      <c r="P34" s="19">
        <v>31</v>
      </c>
      <c r="Q34" s="20">
        <v>30</v>
      </c>
      <c r="R34" s="21">
        <v>31</v>
      </c>
      <c r="S34" s="22">
        <f t="shared" ref="S34" si="16">SUM(P34:R34)</f>
        <v>92</v>
      </c>
      <c r="T34" s="23">
        <f t="shared" ref="T34" si="17">+F34+J34+O34+S34</f>
        <v>365</v>
      </c>
    </row>
    <row r="35" spans="1:20" ht="30" customHeight="1" thickBot="1">
      <c r="A35" s="605" t="s">
        <v>43</v>
      </c>
      <c r="B35" s="606"/>
      <c r="C35" s="478" t="s">
        <v>25</v>
      </c>
      <c r="D35" s="478"/>
      <c r="E35" s="479"/>
      <c r="F35" s="197" t="e">
        <f>F36/F37</f>
        <v>#DIV/0!</v>
      </c>
      <c r="G35" s="485" t="s">
        <v>25</v>
      </c>
      <c r="H35" s="478"/>
      <c r="I35" s="479"/>
      <c r="J35" s="197" t="e">
        <f>J36/J37</f>
        <v>#DIV/0!</v>
      </c>
      <c r="K35" s="198" t="e">
        <f>K36/K37</f>
        <v>#DIV/0!</v>
      </c>
      <c r="L35" s="485" t="s">
        <v>25</v>
      </c>
      <c r="M35" s="478"/>
      <c r="N35" s="479"/>
      <c r="O35" s="197" t="e">
        <f>O36/O37</f>
        <v>#DIV/0!</v>
      </c>
      <c r="P35" s="485" t="s">
        <v>25</v>
      </c>
      <c r="Q35" s="478"/>
      <c r="R35" s="479"/>
      <c r="S35" s="197" t="e">
        <f>S36/S37</f>
        <v>#DIV/0!</v>
      </c>
      <c r="T35" s="198" t="e">
        <f>T36/T37</f>
        <v>#DIV/0!</v>
      </c>
    </row>
    <row r="36" spans="1:20" ht="30.75" customHeight="1">
      <c r="A36" s="607" t="s">
        <v>214</v>
      </c>
      <c r="B36" s="47" t="s">
        <v>36</v>
      </c>
      <c r="C36" s="75"/>
      <c r="D36" s="76"/>
      <c r="E36" s="77"/>
      <c r="F36" s="193">
        <f>SUM(C36:E36)</f>
        <v>0</v>
      </c>
      <c r="G36" s="75"/>
      <c r="H36" s="76"/>
      <c r="I36" s="77"/>
      <c r="J36" s="193">
        <f>SUM(G36:I36)</f>
        <v>0</v>
      </c>
      <c r="K36" s="194">
        <f>+F36+J36</f>
        <v>0</v>
      </c>
      <c r="L36" s="75"/>
      <c r="M36" s="76"/>
      <c r="N36" s="77"/>
      <c r="O36" s="193">
        <f>SUM(L36:N36)</f>
        <v>0</v>
      </c>
      <c r="P36" s="75"/>
      <c r="Q36" s="76"/>
      <c r="R36" s="77"/>
      <c r="S36" s="193">
        <f>SUM(P36:R36)</f>
        <v>0</v>
      </c>
      <c r="T36" s="194">
        <f>+F36+J36+O36+S36</f>
        <v>0</v>
      </c>
    </row>
    <row r="37" spans="1:20" ht="27" customHeight="1" thickBot="1">
      <c r="A37" s="608"/>
      <c r="B37" s="48" t="s">
        <v>37</v>
      </c>
      <c r="C37" s="84"/>
      <c r="D37" s="85"/>
      <c r="E37" s="86"/>
      <c r="F37" s="195">
        <f>SUM(C37:E37)</f>
        <v>0</v>
      </c>
      <c r="G37" s="84"/>
      <c r="H37" s="85"/>
      <c r="I37" s="86"/>
      <c r="J37" s="195">
        <f>SUM(G37:I37)</f>
        <v>0</v>
      </c>
      <c r="K37" s="196">
        <f>+F37+J37</f>
        <v>0</v>
      </c>
      <c r="L37" s="84"/>
      <c r="M37" s="85"/>
      <c r="N37" s="86"/>
      <c r="O37" s="195">
        <f>SUM(L37:N37)</f>
        <v>0</v>
      </c>
      <c r="P37" s="84"/>
      <c r="Q37" s="85"/>
      <c r="R37" s="86"/>
      <c r="S37" s="195">
        <f>SUM(P37:R37)</f>
        <v>0</v>
      </c>
      <c r="T37" s="196">
        <f>+F37+J37+O37+S37</f>
        <v>0</v>
      </c>
    </row>
  </sheetData>
  <protectedRanges>
    <protectedRange sqref="R23:T23" name="Rango6_3"/>
    <protectedRange sqref="R20:T20" name="Rango5_3"/>
    <protectedRange sqref="R17:T17" name="Rango4_3"/>
    <protectedRange sqref="R14:T14" name="Rango3_3"/>
    <protectedRange sqref="R11:T11" name="Rango2_3"/>
    <protectedRange sqref="R8:T8" name="Rango1_3"/>
    <protectedRange sqref="E23:G23" name="Rango6_1"/>
    <protectedRange sqref="E20:G20" name="Rango5_1"/>
    <protectedRange sqref="E17:G17" name="Rango4_1"/>
    <protectedRange sqref="E14:G14" name="Rango3_1"/>
    <protectedRange sqref="E11:G11" name="Rango2_1"/>
    <protectedRange sqref="E8:G8" name="Rango1_1"/>
    <protectedRange sqref="I23:K23" name="Rango6_4_2"/>
    <protectedRange sqref="I20:K20" name="Rango5_4_2"/>
    <protectedRange sqref="I17:K17" name="Rango4_4_2"/>
    <protectedRange sqref="I14:K14" name="Rango3_4_2"/>
    <protectedRange sqref="I11:K11" name="Rango2_4_2"/>
    <protectedRange sqref="I8:K8" name="Rango1_4_2"/>
    <protectedRange sqref="N23:P23" name="Rango6_2_1"/>
    <protectedRange sqref="N20:P20" name="Rango5_2_1"/>
    <protectedRange sqref="N17:P17" name="Rango4_2_1"/>
    <protectedRange sqref="N14:P14" name="Rango3_2_1"/>
    <protectedRange sqref="N11:P11" name="Rango2_2_1"/>
    <protectedRange sqref="N8:P8" name="Rango1_2_1"/>
  </protectedRanges>
  <mergeCells count="90">
    <mergeCell ref="A1:P1"/>
    <mergeCell ref="P3:P6"/>
    <mergeCell ref="Q3:Q6"/>
    <mergeCell ref="A3:D3"/>
    <mergeCell ref="E3:E6"/>
    <mergeCell ref="F3:F6"/>
    <mergeCell ref="G3:G6"/>
    <mergeCell ref="H3:H6"/>
    <mergeCell ref="I3:I6"/>
    <mergeCell ref="J3:J6"/>
    <mergeCell ref="K3:K6"/>
    <mergeCell ref="C5:D5"/>
    <mergeCell ref="L3:L6"/>
    <mergeCell ref="M3:M6"/>
    <mergeCell ref="N3:N6"/>
    <mergeCell ref="O3:O6"/>
    <mergeCell ref="R3:R6"/>
    <mergeCell ref="S3:S6"/>
    <mergeCell ref="T3:T6"/>
    <mergeCell ref="U3:U6"/>
    <mergeCell ref="V3:V6"/>
    <mergeCell ref="E7:G7"/>
    <mergeCell ref="I7:K7"/>
    <mergeCell ref="N7:P7"/>
    <mergeCell ref="R7:T7"/>
    <mergeCell ref="A8:A18"/>
    <mergeCell ref="B8:B9"/>
    <mergeCell ref="C8:C9"/>
    <mergeCell ref="E10:G10"/>
    <mergeCell ref="I10:K10"/>
    <mergeCell ref="N10:P10"/>
    <mergeCell ref="R10:T10"/>
    <mergeCell ref="B11:B12"/>
    <mergeCell ref="C11:C12"/>
    <mergeCell ref="E13:G13"/>
    <mergeCell ref="I13:K13"/>
    <mergeCell ref="N13:P13"/>
    <mergeCell ref="R13:T13"/>
    <mergeCell ref="R19:T19"/>
    <mergeCell ref="B14:B15"/>
    <mergeCell ref="C14:C15"/>
    <mergeCell ref="E16:G16"/>
    <mergeCell ref="I16:K16"/>
    <mergeCell ref="N16:P16"/>
    <mergeCell ref="R16:T16"/>
    <mergeCell ref="E22:G22"/>
    <mergeCell ref="I22:K22"/>
    <mergeCell ref="N22:P22"/>
    <mergeCell ref="B17:B18"/>
    <mergeCell ref="C17:C18"/>
    <mergeCell ref="E19:G19"/>
    <mergeCell ref="I19:K19"/>
    <mergeCell ref="N19:P19"/>
    <mergeCell ref="K28:K31"/>
    <mergeCell ref="L28:L31"/>
    <mergeCell ref="M28:M31"/>
    <mergeCell ref="R22:T22"/>
    <mergeCell ref="B23:B24"/>
    <mergeCell ref="C23:C24"/>
    <mergeCell ref="A26:T26"/>
    <mergeCell ref="A28:B28"/>
    <mergeCell ref="C28:C31"/>
    <mergeCell ref="D28:D31"/>
    <mergeCell ref="E28:E31"/>
    <mergeCell ref="F28:F31"/>
    <mergeCell ref="G28:G31"/>
    <mergeCell ref="A20:A24"/>
    <mergeCell ref="B20:B21"/>
    <mergeCell ref="C20:C21"/>
    <mergeCell ref="A36:A37"/>
    <mergeCell ref="T28:T31"/>
    <mergeCell ref="C32:E32"/>
    <mergeCell ref="G32:I32"/>
    <mergeCell ref="L32:N32"/>
    <mergeCell ref="P32:R32"/>
    <mergeCell ref="A33:A34"/>
    <mergeCell ref="N28:N31"/>
    <mergeCell ref="O28:O31"/>
    <mergeCell ref="P28:P31"/>
    <mergeCell ref="Q28:Q31"/>
    <mergeCell ref="R28:R31"/>
    <mergeCell ref="S28:S31"/>
    <mergeCell ref="H28:H31"/>
    <mergeCell ref="I28:I31"/>
    <mergeCell ref="J28:J31"/>
    <mergeCell ref="A35:B35"/>
    <mergeCell ref="C35:E35"/>
    <mergeCell ref="G35:I35"/>
    <mergeCell ref="L35:N35"/>
    <mergeCell ref="P35:R35"/>
  </mergeCells>
  <conditionalFormatting sqref="H7">
    <cfRule type="cellIs" dxfId="8447" priority="253" operator="greaterThan">
      <formula>1</formula>
    </cfRule>
    <cfRule type="cellIs" dxfId="8446" priority="254" operator="greaterThan">
      <formula>0.89</formula>
    </cfRule>
    <cfRule type="cellIs" dxfId="8445" priority="255" operator="greaterThan">
      <formula>0.69</formula>
    </cfRule>
    <cfRule type="cellIs" dxfId="8444" priority="256" operator="greaterThan">
      <formula>0.49</formula>
    </cfRule>
    <cfRule type="cellIs" dxfId="8443" priority="257" operator="greaterThan">
      <formula>0.29</formula>
    </cfRule>
    <cfRule type="cellIs" dxfId="8442" priority="258" operator="lessThan">
      <formula>0.29</formula>
    </cfRule>
  </conditionalFormatting>
  <conditionalFormatting sqref="L7">
    <cfRule type="cellIs" dxfId="8441" priority="247" operator="greaterThan">
      <formula>1</formula>
    </cfRule>
    <cfRule type="cellIs" dxfId="8440" priority="248" operator="greaterThan">
      <formula>0.89</formula>
    </cfRule>
    <cfRule type="cellIs" dxfId="8439" priority="249" operator="greaterThan">
      <formula>0.69</formula>
    </cfRule>
    <cfRule type="cellIs" dxfId="8438" priority="250" operator="greaterThan">
      <formula>0.49</formula>
    </cfRule>
    <cfRule type="cellIs" dxfId="8437" priority="251" operator="greaterThan">
      <formula>0.29</formula>
    </cfRule>
    <cfRule type="cellIs" dxfId="8436" priority="252" operator="lessThan">
      <formula>0.29</formula>
    </cfRule>
  </conditionalFormatting>
  <conditionalFormatting sqref="M7">
    <cfRule type="cellIs" dxfId="8435" priority="241" operator="greaterThan">
      <formula>1</formula>
    </cfRule>
    <cfRule type="cellIs" dxfId="8434" priority="242" operator="greaterThan">
      <formula>0.89</formula>
    </cfRule>
    <cfRule type="cellIs" dxfId="8433" priority="243" operator="greaterThan">
      <formula>0.69</formula>
    </cfRule>
    <cfRule type="cellIs" dxfId="8432" priority="244" operator="greaterThan">
      <formula>0.49</formula>
    </cfRule>
    <cfRule type="cellIs" dxfId="8431" priority="245" operator="greaterThan">
      <formula>0.29</formula>
    </cfRule>
    <cfRule type="cellIs" dxfId="8430" priority="246" operator="lessThan">
      <formula>0.29</formula>
    </cfRule>
  </conditionalFormatting>
  <conditionalFormatting sqref="Q7">
    <cfRule type="cellIs" dxfId="8429" priority="235" operator="greaterThan">
      <formula>1</formula>
    </cfRule>
    <cfRule type="cellIs" dxfId="8428" priority="236" operator="greaterThan">
      <formula>0.89</formula>
    </cfRule>
    <cfRule type="cellIs" dxfId="8427" priority="237" operator="greaterThan">
      <formula>0.69</formula>
    </cfRule>
    <cfRule type="cellIs" dxfId="8426" priority="238" operator="greaterThan">
      <formula>0.49</formula>
    </cfRule>
    <cfRule type="cellIs" dxfId="8425" priority="239" operator="greaterThan">
      <formula>0.29</formula>
    </cfRule>
    <cfRule type="cellIs" dxfId="8424" priority="240" operator="lessThan">
      <formula>0.29</formula>
    </cfRule>
  </conditionalFormatting>
  <conditionalFormatting sqref="U7">
    <cfRule type="cellIs" dxfId="8423" priority="229" operator="greaterThan">
      <formula>1</formula>
    </cfRule>
    <cfRule type="cellIs" dxfId="8422" priority="230" operator="greaterThan">
      <formula>0.89</formula>
    </cfRule>
    <cfRule type="cellIs" dxfId="8421" priority="231" operator="greaterThan">
      <formula>0.69</formula>
    </cfRule>
    <cfRule type="cellIs" dxfId="8420" priority="232" operator="greaterThan">
      <formula>0.49</formula>
    </cfRule>
    <cfRule type="cellIs" dxfId="8419" priority="233" operator="greaterThan">
      <formula>0.29</formula>
    </cfRule>
    <cfRule type="cellIs" dxfId="8418" priority="234" operator="lessThan">
      <formula>0.29</formula>
    </cfRule>
  </conditionalFormatting>
  <conditionalFormatting sqref="V7">
    <cfRule type="cellIs" dxfId="8417" priority="223" operator="greaterThan">
      <formula>1</formula>
    </cfRule>
    <cfRule type="cellIs" dxfId="8416" priority="224" operator="greaterThan">
      <formula>0.89</formula>
    </cfRule>
    <cfRule type="cellIs" dxfId="8415" priority="225" operator="greaterThan">
      <formula>0.69</formula>
    </cfRule>
    <cfRule type="cellIs" dxfId="8414" priority="226" operator="greaterThan">
      <formula>0.49</formula>
    </cfRule>
    <cfRule type="cellIs" dxfId="8413" priority="227" operator="greaterThan">
      <formula>0.29</formula>
    </cfRule>
    <cfRule type="cellIs" dxfId="8412" priority="228" operator="lessThan">
      <formula>0.29</formula>
    </cfRule>
  </conditionalFormatting>
  <conditionalFormatting sqref="H10">
    <cfRule type="cellIs" dxfId="8411" priority="217" operator="greaterThan">
      <formula>1</formula>
    </cfRule>
    <cfRule type="cellIs" dxfId="8410" priority="218" operator="greaterThan">
      <formula>0.89</formula>
    </cfRule>
    <cfRule type="cellIs" dxfId="8409" priority="219" operator="greaterThan">
      <formula>0.69</formula>
    </cfRule>
    <cfRule type="cellIs" dxfId="8408" priority="220" operator="greaterThan">
      <formula>0.49</formula>
    </cfRule>
    <cfRule type="cellIs" dxfId="8407" priority="221" operator="greaterThan">
      <formula>0.29</formula>
    </cfRule>
    <cfRule type="cellIs" dxfId="8406" priority="222" operator="lessThan">
      <formula>0.29</formula>
    </cfRule>
  </conditionalFormatting>
  <conditionalFormatting sqref="L10">
    <cfRule type="cellIs" dxfId="8405" priority="211" operator="greaterThan">
      <formula>1</formula>
    </cfRule>
    <cfRule type="cellIs" dxfId="8404" priority="212" operator="greaterThan">
      <formula>0.89</formula>
    </cfRule>
    <cfRule type="cellIs" dxfId="8403" priority="213" operator="greaterThan">
      <formula>0.69</formula>
    </cfRule>
    <cfRule type="cellIs" dxfId="8402" priority="214" operator="greaterThan">
      <formula>0.49</formula>
    </cfRule>
    <cfRule type="cellIs" dxfId="8401" priority="215" operator="greaterThan">
      <formula>0.29</formula>
    </cfRule>
    <cfRule type="cellIs" dxfId="8400" priority="216" operator="lessThan">
      <formula>0.29</formula>
    </cfRule>
  </conditionalFormatting>
  <conditionalFormatting sqref="M10">
    <cfRule type="cellIs" dxfId="8399" priority="205" operator="greaterThan">
      <formula>1</formula>
    </cfRule>
    <cfRule type="cellIs" dxfId="8398" priority="206" operator="greaterThan">
      <formula>0.89</formula>
    </cfRule>
    <cfRule type="cellIs" dxfId="8397" priority="207" operator="greaterThan">
      <formula>0.69</formula>
    </cfRule>
    <cfRule type="cellIs" dxfId="8396" priority="208" operator="greaterThan">
      <formula>0.49</formula>
    </cfRule>
    <cfRule type="cellIs" dxfId="8395" priority="209" operator="greaterThan">
      <formula>0.29</formula>
    </cfRule>
    <cfRule type="cellIs" dxfId="8394" priority="210" operator="lessThan">
      <formula>0.29</formula>
    </cfRule>
  </conditionalFormatting>
  <conditionalFormatting sqref="Q10">
    <cfRule type="cellIs" dxfId="8393" priority="199" operator="greaterThan">
      <formula>1</formula>
    </cfRule>
    <cfRule type="cellIs" dxfId="8392" priority="200" operator="greaterThan">
      <formula>0.89</formula>
    </cfRule>
    <cfRule type="cellIs" dxfId="8391" priority="201" operator="greaterThan">
      <formula>0.69</formula>
    </cfRule>
    <cfRule type="cellIs" dxfId="8390" priority="202" operator="greaterThan">
      <formula>0.49</formula>
    </cfRule>
    <cfRule type="cellIs" dxfId="8389" priority="203" operator="greaterThan">
      <formula>0.29</formula>
    </cfRule>
    <cfRule type="cellIs" dxfId="8388" priority="204" operator="lessThan">
      <formula>0.29</formula>
    </cfRule>
  </conditionalFormatting>
  <conditionalFormatting sqref="U10">
    <cfRule type="cellIs" dxfId="8387" priority="193" operator="greaterThan">
      <formula>1</formula>
    </cfRule>
    <cfRule type="cellIs" dxfId="8386" priority="194" operator="greaterThan">
      <formula>0.89</formula>
    </cfRule>
    <cfRule type="cellIs" dxfId="8385" priority="195" operator="greaterThan">
      <formula>0.69</formula>
    </cfRule>
    <cfRule type="cellIs" dxfId="8384" priority="196" operator="greaterThan">
      <formula>0.49</formula>
    </cfRule>
    <cfRule type="cellIs" dxfId="8383" priority="197" operator="greaterThan">
      <formula>0.29</formula>
    </cfRule>
    <cfRule type="cellIs" dxfId="8382" priority="198" operator="lessThan">
      <formula>0.29</formula>
    </cfRule>
  </conditionalFormatting>
  <conditionalFormatting sqref="V10">
    <cfRule type="cellIs" dxfId="8381" priority="187" operator="greaterThan">
      <formula>1</formula>
    </cfRule>
    <cfRule type="cellIs" dxfId="8380" priority="188" operator="greaterThan">
      <formula>0.89</formula>
    </cfRule>
    <cfRule type="cellIs" dxfId="8379" priority="189" operator="greaterThan">
      <formula>0.69</formula>
    </cfRule>
    <cfRule type="cellIs" dxfId="8378" priority="190" operator="greaterThan">
      <formula>0.49</formula>
    </cfRule>
    <cfRule type="cellIs" dxfId="8377" priority="191" operator="greaterThan">
      <formula>0.29</formula>
    </cfRule>
    <cfRule type="cellIs" dxfId="8376" priority="192" operator="lessThan">
      <formula>0.29</formula>
    </cfRule>
  </conditionalFormatting>
  <conditionalFormatting sqref="H19">
    <cfRule type="cellIs" dxfId="8375" priority="181" operator="greaterThan">
      <formula>1</formula>
    </cfRule>
    <cfRule type="cellIs" dxfId="8374" priority="182" operator="greaterThan">
      <formula>0.89</formula>
    </cfRule>
    <cfRule type="cellIs" dxfId="8373" priority="183" operator="greaterThan">
      <formula>0.69</formula>
    </cfRule>
    <cfRule type="cellIs" dxfId="8372" priority="184" operator="greaterThan">
      <formula>0.49</formula>
    </cfRule>
    <cfRule type="cellIs" dxfId="8371" priority="185" operator="greaterThan">
      <formula>0.29</formula>
    </cfRule>
    <cfRule type="cellIs" dxfId="8370" priority="186" operator="lessThan">
      <formula>0.29</formula>
    </cfRule>
  </conditionalFormatting>
  <conditionalFormatting sqref="L19">
    <cfRule type="cellIs" dxfId="8369" priority="175" operator="greaterThan">
      <formula>1</formula>
    </cfRule>
    <cfRule type="cellIs" dxfId="8368" priority="176" operator="greaterThan">
      <formula>0.89</formula>
    </cfRule>
    <cfRule type="cellIs" dxfId="8367" priority="177" operator="greaterThan">
      <formula>0.69</formula>
    </cfRule>
    <cfRule type="cellIs" dxfId="8366" priority="178" operator="greaterThan">
      <formula>0.49</formula>
    </cfRule>
    <cfRule type="cellIs" dxfId="8365" priority="179" operator="greaterThan">
      <formula>0.29</formula>
    </cfRule>
    <cfRule type="cellIs" dxfId="8364" priority="180" operator="lessThan">
      <formula>0.29</formula>
    </cfRule>
  </conditionalFormatting>
  <conditionalFormatting sqref="M19">
    <cfRule type="cellIs" dxfId="8363" priority="169" operator="greaterThan">
      <formula>1</formula>
    </cfRule>
    <cfRule type="cellIs" dxfId="8362" priority="170" operator="greaterThan">
      <formula>0.89</formula>
    </cfRule>
    <cfRule type="cellIs" dxfId="8361" priority="171" operator="greaterThan">
      <formula>0.69</formula>
    </cfRule>
    <cfRule type="cellIs" dxfId="8360" priority="172" operator="greaterThan">
      <formula>0.49</formula>
    </cfRule>
    <cfRule type="cellIs" dxfId="8359" priority="173" operator="greaterThan">
      <formula>0.29</formula>
    </cfRule>
    <cfRule type="cellIs" dxfId="8358" priority="174" operator="lessThan">
      <formula>0.29</formula>
    </cfRule>
  </conditionalFormatting>
  <conditionalFormatting sqref="Q19">
    <cfRule type="cellIs" dxfId="8357" priority="163" operator="greaterThan">
      <formula>1</formula>
    </cfRule>
    <cfRule type="cellIs" dxfId="8356" priority="164" operator="greaterThan">
      <formula>0.89</formula>
    </cfRule>
    <cfRule type="cellIs" dxfId="8355" priority="165" operator="greaterThan">
      <formula>0.69</formula>
    </cfRule>
    <cfRule type="cellIs" dxfId="8354" priority="166" operator="greaterThan">
      <formula>0.49</formula>
    </cfRule>
    <cfRule type="cellIs" dxfId="8353" priority="167" operator="greaterThan">
      <formula>0.29</formula>
    </cfRule>
    <cfRule type="cellIs" dxfId="8352" priority="168" operator="lessThan">
      <formula>0.29</formula>
    </cfRule>
  </conditionalFormatting>
  <conditionalFormatting sqref="U19">
    <cfRule type="cellIs" dxfId="8351" priority="157" operator="greaterThan">
      <formula>1</formula>
    </cfRule>
    <cfRule type="cellIs" dxfId="8350" priority="158" operator="greaterThan">
      <formula>0.89</formula>
    </cfRule>
    <cfRule type="cellIs" dxfId="8349" priority="159" operator="greaterThan">
      <formula>0.69</formula>
    </cfRule>
    <cfRule type="cellIs" dxfId="8348" priority="160" operator="greaterThan">
      <formula>0.49</formula>
    </cfRule>
    <cfRule type="cellIs" dxfId="8347" priority="161" operator="greaterThan">
      <formula>0.29</formula>
    </cfRule>
    <cfRule type="cellIs" dxfId="8346" priority="162" operator="lessThan">
      <formula>0.29</formula>
    </cfRule>
  </conditionalFormatting>
  <conditionalFormatting sqref="V19">
    <cfRule type="cellIs" dxfId="8345" priority="151" operator="greaterThan">
      <formula>1</formula>
    </cfRule>
    <cfRule type="cellIs" dxfId="8344" priority="152" operator="greaterThan">
      <formula>0.89</formula>
    </cfRule>
    <cfRule type="cellIs" dxfId="8343" priority="153" operator="greaterThan">
      <formula>0.69</formula>
    </cfRule>
    <cfRule type="cellIs" dxfId="8342" priority="154" operator="greaterThan">
      <formula>0.49</formula>
    </cfRule>
    <cfRule type="cellIs" dxfId="8341" priority="155" operator="greaterThan">
      <formula>0.29</formula>
    </cfRule>
    <cfRule type="cellIs" dxfId="8340" priority="156" operator="lessThan">
      <formula>0.29</formula>
    </cfRule>
  </conditionalFormatting>
  <conditionalFormatting sqref="H22">
    <cfRule type="cellIs" dxfId="8339" priority="145" operator="greaterThan">
      <formula>1</formula>
    </cfRule>
    <cfRule type="cellIs" dxfId="8338" priority="146" operator="greaterThan">
      <formula>0.89</formula>
    </cfRule>
    <cfRule type="cellIs" dxfId="8337" priority="147" operator="greaterThan">
      <formula>0.69</formula>
    </cfRule>
    <cfRule type="cellIs" dxfId="8336" priority="148" operator="greaterThan">
      <formula>0.49</formula>
    </cfRule>
    <cfRule type="cellIs" dxfId="8335" priority="149" operator="greaterThan">
      <formula>0.29</formula>
    </cfRule>
    <cfRule type="cellIs" dxfId="8334" priority="150" operator="lessThan">
      <formula>0.29</formula>
    </cfRule>
  </conditionalFormatting>
  <conditionalFormatting sqref="L22">
    <cfRule type="cellIs" dxfId="8333" priority="139" operator="greaterThan">
      <formula>1</formula>
    </cfRule>
    <cfRule type="cellIs" dxfId="8332" priority="140" operator="greaterThan">
      <formula>0.89</formula>
    </cfRule>
    <cfRule type="cellIs" dxfId="8331" priority="141" operator="greaterThan">
      <formula>0.69</formula>
    </cfRule>
    <cfRule type="cellIs" dxfId="8330" priority="142" operator="greaterThan">
      <formula>0.49</formula>
    </cfRule>
    <cfRule type="cellIs" dxfId="8329" priority="143" operator="greaterThan">
      <formula>0.29</formula>
    </cfRule>
    <cfRule type="cellIs" dxfId="8328" priority="144" operator="lessThan">
      <formula>0.29</formula>
    </cfRule>
  </conditionalFormatting>
  <conditionalFormatting sqref="M22">
    <cfRule type="cellIs" dxfId="8327" priority="133" operator="greaterThan">
      <formula>1</formula>
    </cfRule>
    <cfRule type="cellIs" dxfId="8326" priority="134" operator="greaterThan">
      <formula>0.89</formula>
    </cfRule>
    <cfRule type="cellIs" dxfId="8325" priority="135" operator="greaterThan">
      <formula>0.69</formula>
    </cfRule>
    <cfRule type="cellIs" dxfId="8324" priority="136" operator="greaterThan">
      <formula>0.49</formula>
    </cfRule>
    <cfRule type="cellIs" dxfId="8323" priority="137" operator="greaterThan">
      <formula>0.29</formula>
    </cfRule>
    <cfRule type="cellIs" dxfId="8322" priority="138" operator="lessThan">
      <formula>0.29</formula>
    </cfRule>
  </conditionalFormatting>
  <conditionalFormatting sqref="Q22">
    <cfRule type="cellIs" dxfId="8321" priority="127" operator="greaterThan">
      <formula>1</formula>
    </cfRule>
    <cfRule type="cellIs" dxfId="8320" priority="128" operator="greaterThan">
      <formula>0.89</formula>
    </cfRule>
    <cfRule type="cellIs" dxfId="8319" priority="129" operator="greaterThan">
      <formula>0.69</formula>
    </cfRule>
    <cfRule type="cellIs" dxfId="8318" priority="130" operator="greaterThan">
      <formula>0.49</formula>
    </cfRule>
    <cfRule type="cellIs" dxfId="8317" priority="131" operator="greaterThan">
      <formula>0.29</formula>
    </cfRule>
    <cfRule type="cellIs" dxfId="8316" priority="132" operator="lessThan">
      <formula>0.29</formula>
    </cfRule>
  </conditionalFormatting>
  <conditionalFormatting sqref="U22">
    <cfRule type="cellIs" dxfId="8315" priority="121" operator="greaterThan">
      <formula>1</formula>
    </cfRule>
    <cfRule type="cellIs" dxfId="8314" priority="122" operator="greaterThan">
      <formula>0.89</formula>
    </cfRule>
    <cfRule type="cellIs" dxfId="8313" priority="123" operator="greaterThan">
      <formula>0.69</formula>
    </cfRule>
    <cfRule type="cellIs" dxfId="8312" priority="124" operator="greaterThan">
      <formula>0.49</formula>
    </cfRule>
    <cfRule type="cellIs" dxfId="8311" priority="125" operator="greaterThan">
      <formula>0.29</formula>
    </cfRule>
    <cfRule type="cellIs" dxfId="8310" priority="126" operator="lessThan">
      <formula>0.29</formula>
    </cfRule>
  </conditionalFormatting>
  <conditionalFormatting sqref="V22">
    <cfRule type="cellIs" dxfId="8309" priority="115" operator="greaterThan">
      <formula>1</formula>
    </cfRule>
    <cfRule type="cellIs" dxfId="8308" priority="116" operator="greaterThan">
      <formula>0.89</formula>
    </cfRule>
    <cfRule type="cellIs" dxfId="8307" priority="117" operator="greaterThan">
      <formula>0.69</formula>
    </cfRule>
    <cfRule type="cellIs" dxfId="8306" priority="118" operator="greaterThan">
      <formula>0.49</formula>
    </cfRule>
    <cfRule type="cellIs" dxfId="8305" priority="119" operator="greaterThan">
      <formula>0.29</formula>
    </cfRule>
    <cfRule type="cellIs" dxfId="8304" priority="120" operator="lessThan">
      <formula>0.29</formula>
    </cfRule>
  </conditionalFormatting>
  <conditionalFormatting sqref="V13">
    <cfRule type="cellIs" dxfId="8303" priority="79" operator="greaterThan">
      <formula>1</formula>
    </cfRule>
    <cfRule type="cellIs" dxfId="8302" priority="80" operator="greaterThan">
      <formula>0.89</formula>
    </cfRule>
    <cfRule type="cellIs" dxfId="8301" priority="81" operator="greaterThan">
      <formula>0.69</formula>
    </cfRule>
    <cfRule type="cellIs" dxfId="8300" priority="82" operator="greaterThan">
      <formula>0.49</formula>
    </cfRule>
    <cfRule type="cellIs" dxfId="8299" priority="83" operator="greaterThan">
      <formula>0.29</formula>
    </cfRule>
    <cfRule type="cellIs" dxfId="8298" priority="84" operator="lessThan">
      <formula>0.29</formula>
    </cfRule>
  </conditionalFormatting>
  <conditionalFormatting sqref="H13">
    <cfRule type="cellIs" dxfId="8297" priority="109" operator="greaterThan">
      <formula>1</formula>
    </cfRule>
    <cfRule type="cellIs" dxfId="8296" priority="110" operator="greaterThan">
      <formula>0.89</formula>
    </cfRule>
    <cfRule type="cellIs" dxfId="8295" priority="111" operator="greaterThan">
      <formula>0.69</formula>
    </cfRule>
    <cfRule type="cellIs" dxfId="8294" priority="112" operator="greaterThan">
      <formula>0.49</formula>
    </cfRule>
    <cfRule type="cellIs" dxfId="8293" priority="113" operator="greaterThan">
      <formula>0.29</formula>
    </cfRule>
    <cfRule type="cellIs" dxfId="8292" priority="114" operator="lessThan">
      <formula>0.29</formula>
    </cfRule>
  </conditionalFormatting>
  <conditionalFormatting sqref="L13">
    <cfRule type="cellIs" dxfId="8291" priority="103" operator="greaterThan">
      <formula>1</formula>
    </cfRule>
    <cfRule type="cellIs" dxfId="8290" priority="104" operator="greaterThan">
      <formula>0.89</formula>
    </cfRule>
    <cfRule type="cellIs" dxfId="8289" priority="105" operator="greaterThan">
      <formula>0.69</formula>
    </cfRule>
    <cfRule type="cellIs" dxfId="8288" priority="106" operator="greaterThan">
      <formula>0.49</formula>
    </cfRule>
    <cfRule type="cellIs" dxfId="8287" priority="107" operator="greaterThan">
      <formula>0.29</formula>
    </cfRule>
    <cfRule type="cellIs" dxfId="8286" priority="108" operator="lessThan">
      <formula>0.29</formula>
    </cfRule>
  </conditionalFormatting>
  <conditionalFormatting sqref="M13">
    <cfRule type="cellIs" dxfId="8285" priority="97" operator="greaterThan">
      <formula>1</formula>
    </cfRule>
    <cfRule type="cellIs" dxfId="8284" priority="98" operator="greaterThan">
      <formula>0.89</formula>
    </cfRule>
    <cfRule type="cellIs" dxfId="8283" priority="99" operator="greaterThan">
      <formula>0.69</formula>
    </cfRule>
    <cfRule type="cellIs" dxfId="8282" priority="100" operator="greaterThan">
      <formula>0.49</formula>
    </cfRule>
    <cfRule type="cellIs" dxfId="8281" priority="101" operator="greaterThan">
      <formula>0.29</formula>
    </cfRule>
    <cfRule type="cellIs" dxfId="8280" priority="102" operator="lessThan">
      <formula>0.29</formula>
    </cfRule>
  </conditionalFormatting>
  <conditionalFormatting sqref="Q13">
    <cfRule type="cellIs" dxfId="8279" priority="91" operator="greaterThan">
      <formula>1</formula>
    </cfRule>
    <cfRule type="cellIs" dxfId="8278" priority="92" operator="greaterThan">
      <formula>0.89</formula>
    </cfRule>
    <cfRule type="cellIs" dxfId="8277" priority="93" operator="greaterThan">
      <formula>0.69</formula>
    </cfRule>
    <cfRule type="cellIs" dxfId="8276" priority="94" operator="greaterThan">
      <formula>0.49</formula>
    </cfRule>
    <cfRule type="cellIs" dxfId="8275" priority="95" operator="greaterThan">
      <formula>0.29</formula>
    </cfRule>
    <cfRule type="cellIs" dxfId="8274" priority="96" operator="lessThan">
      <formula>0.29</formula>
    </cfRule>
  </conditionalFormatting>
  <conditionalFormatting sqref="U13">
    <cfRule type="cellIs" dxfId="8273" priority="85" operator="greaterThan">
      <formula>1</formula>
    </cfRule>
    <cfRule type="cellIs" dxfId="8272" priority="86" operator="greaterThan">
      <formula>0.89</formula>
    </cfRule>
    <cfRule type="cellIs" dxfId="8271" priority="87" operator="greaterThan">
      <formula>0.69</formula>
    </cfRule>
    <cfRule type="cellIs" dxfId="8270" priority="88" operator="greaterThan">
      <formula>0.49</formula>
    </cfRule>
    <cfRule type="cellIs" dxfId="8269" priority="89" operator="greaterThan">
      <formula>0.29</formula>
    </cfRule>
    <cfRule type="cellIs" dxfId="8268" priority="90" operator="lessThan">
      <formula>0.29</formula>
    </cfRule>
  </conditionalFormatting>
  <conditionalFormatting sqref="V16">
    <cfRule type="cellIs" dxfId="8267" priority="43" operator="greaterThan">
      <formula>1</formula>
    </cfRule>
    <cfRule type="cellIs" dxfId="8266" priority="44" operator="greaterThan">
      <formula>0.89</formula>
    </cfRule>
    <cfRule type="cellIs" dxfId="8265" priority="45" operator="greaterThan">
      <formula>0.69</formula>
    </cfRule>
    <cfRule type="cellIs" dxfId="8264" priority="46" operator="greaterThan">
      <formula>0.49</formula>
    </cfRule>
    <cfRule type="cellIs" dxfId="8263" priority="47" operator="greaterThan">
      <formula>0.29</formula>
    </cfRule>
    <cfRule type="cellIs" dxfId="8262" priority="48" operator="lessThan">
      <formula>0.29</formula>
    </cfRule>
  </conditionalFormatting>
  <conditionalFormatting sqref="H16">
    <cfRule type="cellIs" dxfId="8261" priority="73" operator="greaterThan">
      <formula>1</formula>
    </cfRule>
    <cfRule type="cellIs" dxfId="8260" priority="74" operator="greaterThan">
      <formula>0.89</formula>
    </cfRule>
    <cfRule type="cellIs" dxfId="8259" priority="75" operator="greaterThan">
      <formula>0.69</formula>
    </cfRule>
    <cfRule type="cellIs" dxfId="8258" priority="76" operator="greaterThan">
      <formula>0.49</formula>
    </cfRule>
    <cfRule type="cellIs" dxfId="8257" priority="77" operator="greaterThan">
      <formula>0.29</formula>
    </cfRule>
    <cfRule type="cellIs" dxfId="8256" priority="78" operator="lessThan">
      <formula>0.29</formula>
    </cfRule>
  </conditionalFormatting>
  <conditionalFormatting sqref="L16">
    <cfRule type="cellIs" dxfId="8255" priority="67" operator="greaterThan">
      <formula>1</formula>
    </cfRule>
    <cfRule type="cellIs" dxfId="8254" priority="68" operator="greaterThan">
      <formula>0.89</formula>
    </cfRule>
    <cfRule type="cellIs" dxfId="8253" priority="69" operator="greaterThan">
      <formula>0.69</formula>
    </cfRule>
    <cfRule type="cellIs" dxfId="8252" priority="70" operator="greaterThan">
      <formula>0.49</formula>
    </cfRule>
    <cfRule type="cellIs" dxfId="8251" priority="71" operator="greaterThan">
      <formula>0.29</formula>
    </cfRule>
    <cfRule type="cellIs" dxfId="8250" priority="72" operator="lessThan">
      <formula>0.29</formula>
    </cfRule>
  </conditionalFormatting>
  <conditionalFormatting sqref="M16">
    <cfRule type="cellIs" dxfId="8249" priority="61" operator="greaterThan">
      <formula>1</formula>
    </cfRule>
    <cfRule type="cellIs" dxfId="8248" priority="62" operator="greaterThan">
      <formula>0.89</formula>
    </cfRule>
    <cfRule type="cellIs" dxfId="8247" priority="63" operator="greaterThan">
      <formula>0.69</formula>
    </cfRule>
    <cfRule type="cellIs" dxfId="8246" priority="64" operator="greaterThan">
      <formula>0.49</formula>
    </cfRule>
    <cfRule type="cellIs" dxfId="8245" priority="65" operator="greaterThan">
      <formula>0.29</formula>
    </cfRule>
    <cfRule type="cellIs" dxfId="8244" priority="66" operator="lessThan">
      <formula>0.29</formula>
    </cfRule>
  </conditionalFormatting>
  <conditionalFormatting sqref="Q16">
    <cfRule type="cellIs" dxfId="8243" priority="55" operator="greaterThan">
      <formula>1</formula>
    </cfRule>
    <cfRule type="cellIs" dxfId="8242" priority="56" operator="greaterThan">
      <formula>0.89</formula>
    </cfRule>
    <cfRule type="cellIs" dxfId="8241" priority="57" operator="greaterThan">
      <formula>0.69</formula>
    </cfRule>
    <cfRule type="cellIs" dxfId="8240" priority="58" operator="greaterThan">
      <formula>0.49</formula>
    </cfRule>
    <cfRule type="cellIs" dxfId="8239" priority="59" operator="greaterThan">
      <formula>0.29</formula>
    </cfRule>
    <cfRule type="cellIs" dxfId="8238" priority="60" operator="lessThan">
      <formula>0.29</formula>
    </cfRule>
  </conditionalFormatting>
  <conditionalFormatting sqref="U16">
    <cfRule type="cellIs" dxfId="8237" priority="49" operator="greaterThan">
      <formula>1</formula>
    </cfRule>
    <cfRule type="cellIs" dxfId="8236" priority="50" operator="greaterThan">
      <formula>0.89</formula>
    </cfRule>
    <cfRule type="cellIs" dxfId="8235" priority="51" operator="greaterThan">
      <formula>0.69</formula>
    </cfRule>
    <cfRule type="cellIs" dxfId="8234" priority="52" operator="greaterThan">
      <formula>0.49</formula>
    </cfRule>
    <cfRule type="cellIs" dxfId="8233" priority="53" operator="greaterThan">
      <formula>0.29</formula>
    </cfRule>
    <cfRule type="cellIs" dxfId="8232" priority="54" operator="lessThan">
      <formula>0.29</formula>
    </cfRule>
  </conditionalFormatting>
  <conditionalFormatting sqref="F32">
    <cfRule type="cellIs" dxfId="8231" priority="37" operator="greaterThan">
      <formula>1</formula>
    </cfRule>
    <cfRule type="cellIs" dxfId="8230" priority="38" operator="greaterThan">
      <formula>0.89</formula>
    </cfRule>
    <cfRule type="cellIs" dxfId="8229" priority="39" operator="greaterThan">
      <formula>0.69</formula>
    </cfRule>
    <cfRule type="cellIs" dxfId="8228" priority="40" operator="greaterThan">
      <formula>0.49</formula>
    </cfRule>
    <cfRule type="cellIs" dxfId="8227" priority="41" operator="greaterThan">
      <formula>0.29</formula>
    </cfRule>
    <cfRule type="cellIs" dxfId="8226" priority="42" operator="lessThan">
      <formula>0.29</formula>
    </cfRule>
  </conditionalFormatting>
  <conditionalFormatting sqref="J32">
    <cfRule type="cellIs" dxfId="8225" priority="31" operator="greaterThan">
      <formula>1</formula>
    </cfRule>
    <cfRule type="cellIs" dxfId="8224" priority="32" operator="greaterThan">
      <formula>0.89</formula>
    </cfRule>
    <cfRule type="cellIs" dxfId="8223" priority="33" operator="greaterThan">
      <formula>0.69</formula>
    </cfRule>
    <cfRule type="cellIs" dxfId="8222" priority="34" operator="greaterThan">
      <formula>0.49</formula>
    </cfRule>
    <cfRule type="cellIs" dxfId="8221" priority="35" operator="greaterThan">
      <formula>0.29</formula>
    </cfRule>
    <cfRule type="cellIs" dxfId="8220" priority="36" operator="lessThan">
      <formula>0.29</formula>
    </cfRule>
  </conditionalFormatting>
  <conditionalFormatting sqref="O32">
    <cfRule type="cellIs" dxfId="8219" priority="19" operator="greaterThan">
      <formula>1</formula>
    </cfRule>
    <cfRule type="cellIs" dxfId="8218" priority="20" operator="greaterThan">
      <formula>0.89</formula>
    </cfRule>
    <cfRule type="cellIs" dxfId="8217" priority="21" operator="greaterThan">
      <formula>0.69</formula>
    </cfRule>
    <cfRule type="cellIs" dxfId="8216" priority="22" operator="greaterThan">
      <formula>0.49</formula>
    </cfRule>
    <cfRule type="cellIs" dxfId="8215" priority="23" operator="greaterThan">
      <formula>0.29</formula>
    </cfRule>
    <cfRule type="cellIs" dxfId="8214" priority="24" operator="lessThan">
      <formula>0.29</formula>
    </cfRule>
  </conditionalFormatting>
  <conditionalFormatting sqref="S32">
    <cfRule type="cellIs" dxfId="8213" priority="13" operator="greaterThan">
      <formula>1</formula>
    </cfRule>
    <cfRule type="cellIs" dxfId="8212" priority="14" operator="greaterThan">
      <formula>0.89</formula>
    </cfRule>
    <cfRule type="cellIs" dxfId="8211" priority="15" operator="greaterThan">
      <formula>0.69</formula>
    </cfRule>
    <cfRule type="cellIs" dxfId="8210" priority="16" operator="greaterThan">
      <formula>0.49</formula>
    </cfRule>
    <cfRule type="cellIs" dxfId="8209" priority="17" operator="greaterThan">
      <formula>0.29</formula>
    </cfRule>
    <cfRule type="cellIs" dxfId="8208" priority="18" operator="lessThan">
      <formula>0.29</formula>
    </cfRule>
  </conditionalFormatting>
  <conditionalFormatting sqref="T32">
    <cfRule type="cellIs" dxfId="8207" priority="7" operator="greaterThan">
      <formula>1</formula>
    </cfRule>
    <cfRule type="cellIs" dxfId="8206" priority="8" operator="greaterThan">
      <formula>0.89</formula>
    </cfRule>
    <cfRule type="cellIs" dxfId="8205" priority="9" operator="greaterThan">
      <formula>0.69</formula>
    </cfRule>
    <cfRule type="cellIs" dxfId="8204" priority="10" operator="greaterThan">
      <formula>0.49</formula>
    </cfRule>
    <cfRule type="cellIs" dxfId="8203" priority="11" operator="greaterThan">
      <formula>0.29</formula>
    </cfRule>
    <cfRule type="cellIs" dxfId="8202" priority="12" operator="lessThan">
      <formula>0.29</formula>
    </cfRule>
  </conditionalFormatting>
  <conditionalFormatting sqref="K32">
    <cfRule type="cellIs" dxfId="8201" priority="1" operator="greaterThan">
      <formula>1</formula>
    </cfRule>
    <cfRule type="cellIs" dxfId="8200" priority="2" operator="greaterThan">
      <formula>0.89</formula>
    </cfRule>
    <cfRule type="cellIs" dxfId="8199" priority="3" operator="greaterThan">
      <formula>0.69</formula>
    </cfRule>
    <cfRule type="cellIs" dxfId="8198" priority="4" operator="greaterThan">
      <formula>0.49</formula>
    </cfRule>
    <cfRule type="cellIs" dxfId="8197" priority="5" operator="greaterThan">
      <formula>0.29</formula>
    </cfRule>
    <cfRule type="cellIs" dxfId="8196" priority="6" operator="lessThan">
      <formula>0.29</formula>
    </cfRule>
  </conditionalFormatting>
  <pageMargins left="0.25" right="0.25" top="0.75" bottom="0.75" header="0.3" footer="0.3"/>
  <pageSetup paperSize="5" scale="6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V25"/>
  <sheetViews>
    <sheetView topLeftCell="C20" zoomScale="60" zoomScaleNormal="60" workbookViewId="0">
      <selection activeCell="L27" sqref="L27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5.855468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6.75" customHeight="1">
      <c r="A1" s="459" t="s">
        <v>962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287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</v>
      </c>
      <c r="I7" s="477" t="s">
        <v>25</v>
      </c>
      <c r="J7" s="475"/>
      <c r="K7" s="476"/>
      <c r="L7" s="9" t="e">
        <f t="shared" ref="L7:M7" si="0">L8/L9</f>
        <v>#DIV/0!</v>
      </c>
      <c r="M7" s="10">
        <f t="shared" si="0"/>
        <v>1</v>
      </c>
      <c r="N7" s="477" t="s">
        <v>25</v>
      </c>
      <c r="O7" s="475"/>
      <c r="P7" s="476"/>
      <c r="Q7" s="9">
        <f>Q8/Q9</f>
        <v>0</v>
      </c>
      <c r="R7" s="477" t="s">
        <v>25</v>
      </c>
      <c r="S7" s="475"/>
      <c r="T7" s="476"/>
      <c r="U7" s="9" t="e">
        <f t="shared" ref="U7:V7" si="1">U8/U9</f>
        <v>#DIV/0!</v>
      </c>
      <c r="V7" s="10">
        <f t="shared" si="1"/>
        <v>0.66666666666666663</v>
      </c>
    </row>
    <row r="8" spans="1:22" ht="59.25" customHeight="1">
      <c r="A8" s="486" t="s">
        <v>990</v>
      </c>
      <c r="B8" s="483" t="s">
        <v>955</v>
      </c>
      <c r="C8" s="489" t="s">
        <v>959</v>
      </c>
      <c r="D8" s="308" t="s">
        <v>961</v>
      </c>
      <c r="E8" s="75">
        <v>1</v>
      </c>
      <c r="F8" s="76">
        <v>1</v>
      </c>
      <c r="G8" s="77"/>
      <c r="H8" s="16">
        <f>SUM(E8:G8)</f>
        <v>2</v>
      </c>
      <c r="I8" s="75"/>
      <c r="J8" s="76"/>
      <c r="K8" s="77"/>
      <c r="L8" s="16">
        <f t="shared" ref="L8" si="2">SUM(I8:K8)</f>
        <v>0</v>
      </c>
      <c r="M8" s="17">
        <f>+H8+L8</f>
        <v>2</v>
      </c>
      <c r="N8" s="13"/>
      <c r="O8" s="14"/>
      <c r="P8" s="15"/>
      <c r="Q8" s="16">
        <f>SUM(N8:P8)</f>
        <v>0</v>
      </c>
      <c r="R8" s="13"/>
      <c r="S8" s="14"/>
      <c r="T8" s="15"/>
      <c r="U8" s="16">
        <f t="shared" ref="U8:U9" si="3">SUM(R8:T8)</f>
        <v>0</v>
      </c>
      <c r="V8" s="17">
        <f>+H8+L8+Q8+U8</f>
        <v>2</v>
      </c>
    </row>
    <row r="9" spans="1:22" ht="53.25" customHeight="1" thickBot="1">
      <c r="A9" s="487"/>
      <c r="B9" s="484"/>
      <c r="C9" s="490"/>
      <c r="D9" s="34" t="s">
        <v>960</v>
      </c>
      <c r="E9" s="84">
        <v>2</v>
      </c>
      <c r="F9" s="85"/>
      <c r="G9" s="86"/>
      <c r="H9" s="22">
        <f>SUM(E9:G9)</f>
        <v>2</v>
      </c>
      <c r="I9" s="84"/>
      <c r="J9" s="85"/>
      <c r="K9" s="86"/>
      <c r="L9" s="22">
        <f t="shared" ref="L9" si="4">SUM(I9:K9)</f>
        <v>0</v>
      </c>
      <c r="M9" s="23">
        <f>+H9+L9</f>
        <v>2</v>
      </c>
      <c r="N9" s="19">
        <v>1</v>
      </c>
      <c r="O9" s="20"/>
      <c r="P9" s="21"/>
      <c r="Q9" s="22">
        <f>SUM(N9:P9)</f>
        <v>1</v>
      </c>
      <c r="R9" s="19"/>
      <c r="S9" s="20"/>
      <c r="T9" s="21"/>
      <c r="U9" s="22">
        <f t="shared" si="3"/>
        <v>0</v>
      </c>
      <c r="V9" s="23">
        <f>+H9+L9+Q9+U9</f>
        <v>3</v>
      </c>
    </row>
    <row r="10" spans="1:22" ht="42" customHeight="1" thickBot="1">
      <c r="A10" s="7" t="s">
        <v>29</v>
      </c>
      <c r="B10" s="448" t="s">
        <v>30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 t="shared" ref="H10" si="5">H11/H12</f>
        <v>8</v>
      </c>
      <c r="I10" s="478" t="s">
        <v>25</v>
      </c>
      <c r="J10" s="478"/>
      <c r="K10" s="479"/>
      <c r="L10" s="25">
        <f t="shared" ref="L10:M10" si="6">L11/L12</f>
        <v>9</v>
      </c>
      <c r="M10" s="26">
        <f t="shared" si="6"/>
        <v>8.5</v>
      </c>
      <c r="N10" s="481" t="s">
        <v>25</v>
      </c>
      <c r="O10" s="481"/>
      <c r="P10" s="482"/>
      <c r="Q10" s="25" t="e">
        <f t="shared" ref="Q10" si="7">Q11/Q12</f>
        <v>#DIV/0!</v>
      </c>
      <c r="R10" s="480" t="s">
        <v>25</v>
      </c>
      <c r="S10" s="481"/>
      <c r="T10" s="482"/>
      <c r="U10" s="25" t="e">
        <f t="shared" ref="U10:V10" si="8">U11/U12</f>
        <v>#DIV/0!</v>
      </c>
      <c r="V10" s="26">
        <f t="shared" si="8"/>
        <v>8.5</v>
      </c>
    </row>
    <row r="11" spans="1:22" ht="63.75" customHeight="1">
      <c r="A11" s="521" t="s">
        <v>991</v>
      </c>
      <c r="B11" s="483" t="s">
        <v>916</v>
      </c>
      <c r="C11" s="489" t="s">
        <v>956</v>
      </c>
      <c r="D11" s="308" t="s">
        <v>958</v>
      </c>
      <c r="E11" s="75">
        <v>0</v>
      </c>
      <c r="F11" s="76"/>
      <c r="G11" s="77">
        <v>8</v>
      </c>
      <c r="H11" s="16">
        <f t="shared" ref="H11:H12" si="9">SUM(E11:G11)</f>
        <v>8</v>
      </c>
      <c r="I11" s="75">
        <v>6</v>
      </c>
      <c r="J11" s="76"/>
      <c r="K11" s="77">
        <v>3</v>
      </c>
      <c r="L11" s="16">
        <f t="shared" ref="L11" si="10">SUM(I11:K11)</f>
        <v>9</v>
      </c>
      <c r="M11" s="17">
        <f t="shared" ref="M11:M12" si="11">+H11+L11</f>
        <v>17</v>
      </c>
      <c r="N11" s="13"/>
      <c r="O11" s="14"/>
      <c r="P11" s="15"/>
      <c r="Q11" s="16">
        <f t="shared" ref="Q11:Q12" si="12">SUM(N11:P11)</f>
        <v>0</v>
      </c>
      <c r="R11" s="13"/>
      <c r="S11" s="14"/>
      <c r="T11" s="15"/>
      <c r="U11" s="16">
        <f t="shared" ref="U11:U12" si="13">SUM(R11:T11)</f>
        <v>0</v>
      </c>
      <c r="V11" s="17">
        <f t="shared" ref="V11:V12" si="14">+H11+L11+Q11+U11</f>
        <v>17</v>
      </c>
    </row>
    <row r="12" spans="1:22" ht="66" customHeight="1" thickBot="1">
      <c r="A12" s="522"/>
      <c r="B12" s="484"/>
      <c r="C12" s="490"/>
      <c r="D12" s="34" t="s">
        <v>957</v>
      </c>
      <c r="E12" s="84">
        <v>1</v>
      </c>
      <c r="F12" s="85"/>
      <c r="G12" s="86"/>
      <c r="H12" s="22">
        <f t="shared" si="9"/>
        <v>1</v>
      </c>
      <c r="I12" s="84">
        <v>1</v>
      </c>
      <c r="J12" s="85"/>
      <c r="K12" s="86"/>
      <c r="L12" s="22">
        <f t="shared" ref="L12" si="15">SUM(I12:K12)</f>
        <v>1</v>
      </c>
      <c r="M12" s="23">
        <f t="shared" si="11"/>
        <v>2</v>
      </c>
      <c r="N12" s="19"/>
      <c r="O12" s="20"/>
      <c r="P12" s="21"/>
      <c r="Q12" s="22">
        <f t="shared" si="12"/>
        <v>0</v>
      </c>
      <c r="R12" s="19"/>
      <c r="S12" s="20"/>
      <c r="T12" s="21"/>
      <c r="U12" s="22">
        <f t="shared" si="13"/>
        <v>0</v>
      </c>
      <c r="V12" s="23">
        <f t="shared" si="14"/>
        <v>2</v>
      </c>
    </row>
    <row r="13" spans="1:22" ht="53.25" customHeight="1" thickBot="1">
      <c r="A13" s="7" t="s">
        <v>32</v>
      </c>
      <c r="B13" s="448" t="s">
        <v>33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 t="shared" ref="H13" si="16">H14/H15</f>
        <v>0.33333333333333331</v>
      </c>
      <c r="I13" s="478" t="s">
        <v>25</v>
      </c>
      <c r="J13" s="478"/>
      <c r="K13" s="479"/>
      <c r="L13" s="25" t="e">
        <f t="shared" ref="L13:M13" si="17">L14/L15</f>
        <v>#DIV/0!</v>
      </c>
      <c r="M13" s="26">
        <f t="shared" si="17"/>
        <v>0.33333333333333331</v>
      </c>
      <c r="N13" s="481" t="s">
        <v>25</v>
      </c>
      <c r="O13" s="481"/>
      <c r="P13" s="482"/>
      <c r="Q13" s="25" t="e">
        <f t="shared" ref="Q13" si="18">Q14/Q15</f>
        <v>#DIV/0!</v>
      </c>
      <c r="R13" s="480" t="s">
        <v>25</v>
      </c>
      <c r="S13" s="481"/>
      <c r="T13" s="482"/>
      <c r="U13" s="25" t="e">
        <f t="shared" ref="U13:V13" si="19">U14/U15</f>
        <v>#DIV/0!</v>
      </c>
      <c r="V13" s="26">
        <f t="shared" si="19"/>
        <v>0.33333333333333331</v>
      </c>
    </row>
    <row r="14" spans="1:22" ht="38.25" customHeight="1">
      <c r="A14" s="521" t="s">
        <v>992</v>
      </c>
      <c r="B14" s="483" t="s">
        <v>994</v>
      </c>
      <c r="C14" s="489" t="s">
        <v>995</v>
      </c>
      <c r="D14" s="308" t="s">
        <v>996</v>
      </c>
      <c r="E14" s="75">
        <v>0</v>
      </c>
      <c r="F14" s="76">
        <v>1</v>
      </c>
      <c r="G14" s="77">
        <v>0</v>
      </c>
      <c r="H14" s="16">
        <f t="shared" ref="H14:H15" si="20">SUM(E14:G14)</f>
        <v>1</v>
      </c>
      <c r="I14" s="75"/>
      <c r="J14" s="76"/>
      <c r="K14" s="77"/>
      <c r="L14" s="16">
        <f t="shared" ref="L14" si="21">SUM(I14:K14)</f>
        <v>0</v>
      </c>
      <c r="M14" s="17">
        <f t="shared" ref="M14:M15" si="22">+H14+L14</f>
        <v>1</v>
      </c>
      <c r="N14" s="13"/>
      <c r="O14" s="14"/>
      <c r="P14" s="15"/>
      <c r="Q14" s="16">
        <f t="shared" ref="Q14:Q15" si="23">SUM(N14:P14)</f>
        <v>0</v>
      </c>
      <c r="R14" s="13"/>
      <c r="S14" s="14"/>
      <c r="T14" s="15"/>
      <c r="U14" s="16">
        <f t="shared" ref="U14:U15" si="24">SUM(R14:T14)</f>
        <v>0</v>
      </c>
      <c r="V14" s="17">
        <f t="shared" ref="V14:V15" si="25">+H14+L14+Q14+U14</f>
        <v>1</v>
      </c>
    </row>
    <row r="15" spans="1:22" ht="36.75" customHeight="1" thickBot="1">
      <c r="A15" s="522"/>
      <c r="B15" s="484"/>
      <c r="C15" s="490"/>
      <c r="D15" s="34" t="s">
        <v>997</v>
      </c>
      <c r="E15" s="84">
        <v>1</v>
      </c>
      <c r="F15" s="85">
        <v>1</v>
      </c>
      <c r="G15" s="86">
        <v>1</v>
      </c>
      <c r="H15" s="22">
        <f t="shared" si="20"/>
        <v>3</v>
      </c>
      <c r="I15" s="84"/>
      <c r="J15" s="85"/>
      <c r="K15" s="86"/>
      <c r="L15" s="22">
        <f t="shared" ref="L15" si="26">SUM(I15:K15)</f>
        <v>0</v>
      </c>
      <c r="M15" s="23">
        <f t="shared" si="22"/>
        <v>3</v>
      </c>
      <c r="N15" s="19"/>
      <c r="O15" s="20"/>
      <c r="P15" s="21"/>
      <c r="Q15" s="22">
        <f t="shared" si="23"/>
        <v>0</v>
      </c>
      <c r="R15" s="19"/>
      <c r="S15" s="20"/>
      <c r="T15" s="21"/>
      <c r="U15" s="22">
        <f t="shared" si="24"/>
        <v>0</v>
      </c>
      <c r="V15" s="23">
        <f t="shared" si="25"/>
        <v>3</v>
      </c>
    </row>
    <row r="16" spans="1:22" ht="53.25" customHeight="1" thickBot="1">
      <c r="A16" s="522"/>
      <c r="B16" s="448" t="s">
        <v>34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 t="shared" ref="H16" si="27">H17/H18</f>
        <v>0</v>
      </c>
      <c r="I16" s="478" t="s">
        <v>25</v>
      </c>
      <c r="J16" s="478"/>
      <c r="K16" s="479"/>
      <c r="L16" s="25">
        <f t="shared" ref="L16:M16" si="28">L17/L18</f>
        <v>0</v>
      </c>
      <c r="M16" s="26">
        <f t="shared" si="28"/>
        <v>0</v>
      </c>
      <c r="N16" s="481" t="s">
        <v>25</v>
      </c>
      <c r="O16" s="481"/>
      <c r="P16" s="482"/>
      <c r="Q16" s="25" t="e">
        <f t="shared" ref="Q16" si="29">Q17/Q18</f>
        <v>#DIV/0!</v>
      </c>
      <c r="R16" s="480" t="s">
        <v>25</v>
      </c>
      <c r="S16" s="481"/>
      <c r="T16" s="482"/>
      <c r="U16" s="25" t="e">
        <f t="shared" ref="U16:V16" si="30">U17/U18</f>
        <v>#DIV/0!</v>
      </c>
      <c r="V16" s="26">
        <f t="shared" si="30"/>
        <v>0</v>
      </c>
    </row>
    <row r="17" spans="1:22" ht="39" customHeight="1">
      <c r="A17" s="522"/>
      <c r="B17" s="483" t="s">
        <v>993</v>
      </c>
      <c r="C17" s="489" t="s">
        <v>998</v>
      </c>
      <c r="D17" s="308" t="s">
        <v>999</v>
      </c>
      <c r="E17" s="75"/>
      <c r="F17" s="76"/>
      <c r="G17" s="77">
        <v>0</v>
      </c>
      <c r="H17" s="16">
        <f t="shared" ref="H17:H18" si="31">SUM(E17:G17)</f>
        <v>0</v>
      </c>
      <c r="I17" s="75">
        <v>0</v>
      </c>
      <c r="J17" s="76"/>
      <c r="K17" s="77"/>
      <c r="L17" s="16">
        <f t="shared" ref="L17" si="32">SUM(I17:K17)</f>
        <v>0</v>
      </c>
      <c r="M17" s="17">
        <f t="shared" ref="M17:M18" si="33">+H17+L17</f>
        <v>0</v>
      </c>
      <c r="N17" s="13"/>
      <c r="O17" s="14"/>
      <c r="P17" s="15"/>
      <c r="Q17" s="16">
        <f t="shared" ref="Q17:Q18" si="34">SUM(N17:P17)</f>
        <v>0</v>
      </c>
      <c r="R17" s="13"/>
      <c r="S17" s="14"/>
      <c r="T17" s="15"/>
      <c r="U17" s="16">
        <f t="shared" ref="U17:U18" si="35">SUM(R17:T17)</f>
        <v>0</v>
      </c>
      <c r="V17" s="17">
        <f t="shared" ref="V17:V18" si="36">+H17+L17+Q17+U17</f>
        <v>0</v>
      </c>
    </row>
    <row r="18" spans="1:22" ht="36" customHeight="1" thickBot="1">
      <c r="A18" s="522"/>
      <c r="B18" s="484"/>
      <c r="C18" s="490"/>
      <c r="D18" s="34" t="s">
        <v>371</v>
      </c>
      <c r="E18" s="84"/>
      <c r="F18" s="85"/>
      <c r="G18" s="86">
        <v>1</v>
      </c>
      <c r="H18" s="22">
        <f t="shared" si="31"/>
        <v>1</v>
      </c>
      <c r="I18" s="84">
        <v>1</v>
      </c>
      <c r="J18" s="85"/>
      <c r="K18" s="86"/>
      <c r="L18" s="22">
        <f t="shared" ref="L18" si="37">SUM(I18:K18)</f>
        <v>1</v>
      </c>
      <c r="M18" s="23">
        <f t="shared" si="33"/>
        <v>2</v>
      </c>
      <c r="N18" s="19"/>
      <c r="O18" s="20"/>
      <c r="P18" s="21"/>
      <c r="Q18" s="22">
        <f t="shared" si="34"/>
        <v>0</v>
      </c>
      <c r="R18" s="19"/>
      <c r="S18" s="20"/>
      <c r="T18" s="21"/>
      <c r="U18" s="22">
        <f t="shared" si="35"/>
        <v>0</v>
      </c>
      <c r="V18" s="23">
        <f t="shared" si="36"/>
        <v>2</v>
      </c>
    </row>
    <row r="19" spans="1:22" ht="53.25" customHeight="1" thickBot="1">
      <c r="A19" s="522"/>
      <c r="B19" s="448" t="s">
        <v>71</v>
      </c>
      <c r="C19" s="7" t="s">
        <v>24</v>
      </c>
      <c r="D19" s="103" t="s">
        <v>27</v>
      </c>
      <c r="E19" s="478" t="s">
        <v>25</v>
      </c>
      <c r="F19" s="478"/>
      <c r="G19" s="479"/>
      <c r="H19" s="25" t="e">
        <f t="shared" ref="H19" si="38">H20/H21</f>
        <v>#DIV/0!</v>
      </c>
      <c r="I19" s="478" t="s">
        <v>25</v>
      </c>
      <c r="J19" s="478"/>
      <c r="K19" s="479"/>
      <c r="L19" s="25">
        <f t="shared" ref="L19:M19" si="39">L20/L21</f>
        <v>0</v>
      </c>
      <c r="M19" s="26">
        <f t="shared" si="39"/>
        <v>0</v>
      </c>
      <c r="N19" s="481" t="s">
        <v>25</v>
      </c>
      <c r="O19" s="481"/>
      <c r="P19" s="482"/>
      <c r="Q19" s="25" t="e">
        <f t="shared" ref="Q19" si="40">Q20/Q21</f>
        <v>#DIV/0!</v>
      </c>
      <c r="R19" s="480" t="s">
        <v>25</v>
      </c>
      <c r="S19" s="481"/>
      <c r="T19" s="482"/>
      <c r="U19" s="25" t="e">
        <f t="shared" ref="U19:V19" si="41">U20/U21</f>
        <v>#DIV/0!</v>
      </c>
      <c r="V19" s="26">
        <f t="shared" si="41"/>
        <v>0</v>
      </c>
    </row>
    <row r="20" spans="1:22" ht="36.75" customHeight="1">
      <c r="A20" s="522"/>
      <c r="B20" s="483" t="s">
        <v>1000</v>
      </c>
      <c r="C20" s="489" t="s">
        <v>1001</v>
      </c>
      <c r="D20" s="308" t="s">
        <v>1002</v>
      </c>
      <c r="E20" s="75"/>
      <c r="F20" s="76"/>
      <c r="G20" s="77"/>
      <c r="H20" s="16">
        <f t="shared" ref="H20:H21" si="42">SUM(E20:G20)</f>
        <v>0</v>
      </c>
      <c r="I20" s="75">
        <v>0</v>
      </c>
      <c r="J20" s="76">
        <v>0</v>
      </c>
      <c r="K20" s="77">
        <v>0</v>
      </c>
      <c r="L20" s="16">
        <f t="shared" ref="L20" si="43">SUM(I20:K20)</f>
        <v>0</v>
      </c>
      <c r="M20" s="17">
        <f t="shared" ref="M20:M21" si="44">+H20+L20</f>
        <v>0</v>
      </c>
      <c r="N20" s="13"/>
      <c r="O20" s="14"/>
      <c r="P20" s="15"/>
      <c r="Q20" s="16">
        <f t="shared" ref="Q20:Q21" si="45">SUM(N20:P20)</f>
        <v>0</v>
      </c>
      <c r="R20" s="13"/>
      <c r="S20" s="14"/>
      <c r="T20" s="15"/>
      <c r="U20" s="16">
        <f t="shared" ref="U20:U21" si="46">SUM(R20:T20)</f>
        <v>0</v>
      </c>
      <c r="V20" s="17">
        <f t="shared" ref="V20:V21" si="47">+H20+L20+Q20+U20</f>
        <v>0</v>
      </c>
    </row>
    <row r="21" spans="1:22" ht="39.75" customHeight="1" thickBot="1">
      <c r="A21" s="523"/>
      <c r="B21" s="484"/>
      <c r="C21" s="490"/>
      <c r="D21" s="34" t="s">
        <v>1003</v>
      </c>
      <c r="E21" s="84"/>
      <c r="F21" s="85"/>
      <c r="G21" s="86"/>
      <c r="H21" s="22">
        <f t="shared" si="42"/>
        <v>0</v>
      </c>
      <c r="I21" s="84">
        <v>1</v>
      </c>
      <c r="J21" s="85">
        <v>1</v>
      </c>
      <c r="K21" s="86">
        <v>1</v>
      </c>
      <c r="L21" s="22">
        <f t="shared" ref="L21" si="48">SUM(I21:K21)</f>
        <v>3</v>
      </c>
      <c r="M21" s="23">
        <f t="shared" si="44"/>
        <v>3</v>
      </c>
      <c r="N21" s="19"/>
      <c r="O21" s="20"/>
      <c r="P21" s="21"/>
      <c r="Q21" s="22">
        <f t="shared" si="45"/>
        <v>0</v>
      </c>
      <c r="R21" s="19"/>
      <c r="S21" s="20"/>
      <c r="T21" s="21"/>
      <c r="U21" s="22">
        <f t="shared" si="46"/>
        <v>0</v>
      </c>
      <c r="V21" s="23">
        <f t="shared" si="47"/>
        <v>3</v>
      </c>
    </row>
    <row r="22" spans="1:22" ht="45" customHeight="1" thickBot="1">
      <c r="A22" s="448" t="s">
        <v>141</v>
      </c>
      <c r="B22" s="448" t="s">
        <v>141</v>
      </c>
      <c r="C22" s="7" t="s">
        <v>24</v>
      </c>
      <c r="D22" s="103" t="s">
        <v>27</v>
      </c>
      <c r="E22" s="478" t="s">
        <v>25</v>
      </c>
      <c r="F22" s="478"/>
      <c r="G22" s="479"/>
      <c r="H22" s="25" t="e">
        <f>H23/H24</f>
        <v>#DIV/0!</v>
      </c>
      <c r="I22" s="485" t="s">
        <v>25</v>
      </c>
      <c r="J22" s="478"/>
      <c r="K22" s="479"/>
      <c r="L22" s="25" t="e">
        <f>L23/L24</f>
        <v>#DIV/0!</v>
      </c>
      <c r="M22" s="26" t="e">
        <f>M23/M24</f>
        <v>#DIV/0!</v>
      </c>
      <c r="N22" s="480" t="s">
        <v>25</v>
      </c>
      <c r="O22" s="481"/>
      <c r="P22" s="482"/>
      <c r="Q22" s="25" t="e">
        <f>Q23/Q24</f>
        <v>#DIV/0!</v>
      </c>
      <c r="R22" s="480" t="s">
        <v>25</v>
      </c>
      <c r="S22" s="481"/>
      <c r="T22" s="482"/>
      <c r="U22" s="25" t="e">
        <f>U23/U24</f>
        <v>#DIV/0!</v>
      </c>
      <c r="V22" s="26" t="e">
        <f>V23/V24</f>
        <v>#DIV/0!</v>
      </c>
    </row>
    <row r="23" spans="1:22" ht="33" customHeight="1">
      <c r="A23" s="620" t="s">
        <v>214</v>
      </c>
      <c r="B23" s="621"/>
      <c r="C23" s="543" t="s">
        <v>215</v>
      </c>
      <c r="D23" s="47" t="s">
        <v>36</v>
      </c>
      <c r="E23" s="75"/>
      <c r="F23" s="76"/>
      <c r="G23" s="77"/>
      <c r="H23" s="16">
        <f>SUM(E23:G23)</f>
        <v>0</v>
      </c>
      <c r="I23" s="75"/>
      <c r="J23" s="76"/>
      <c r="K23" s="77"/>
      <c r="L23" s="16">
        <f>SUM(I23:K23)</f>
        <v>0</v>
      </c>
      <c r="M23" s="17">
        <f>+H23+L23</f>
        <v>0</v>
      </c>
      <c r="N23" s="13"/>
      <c r="O23" s="14"/>
      <c r="P23" s="15"/>
      <c r="Q23" s="16">
        <f>SUM(N23:P23)</f>
        <v>0</v>
      </c>
      <c r="R23" s="13"/>
      <c r="S23" s="14"/>
      <c r="T23" s="15"/>
      <c r="U23" s="16">
        <f>SUM(R23:T23)</f>
        <v>0</v>
      </c>
      <c r="V23" s="17">
        <f>+H23+L23+Q23+U23</f>
        <v>0</v>
      </c>
    </row>
    <row r="24" spans="1:22" ht="33" customHeight="1" thickBot="1">
      <c r="A24" s="622"/>
      <c r="B24" s="623"/>
      <c r="C24" s="544"/>
      <c r="D24" s="48" t="s">
        <v>37</v>
      </c>
      <c r="E24" s="84"/>
      <c r="F24" s="85"/>
      <c r="G24" s="86"/>
      <c r="H24" s="22">
        <f>SUM(E24:G24)</f>
        <v>0</v>
      </c>
      <c r="I24" s="84"/>
      <c r="J24" s="85"/>
      <c r="K24" s="86"/>
      <c r="L24" s="22">
        <f>SUM(I24:K24)</f>
        <v>0</v>
      </c>
      <c r="M24" s="23">
        <f>+H24+L24</f>
        <v>0</v>
      </c>
      <c r="N24" s="28"/>
      <c r="O24" s="29"/>
      <c r="P24" s="30"/>
      <c r="Q24" s="22">
        <f>SUM(N24:P24)</f>
        <v>0</v>
      </c>
      <c r="R24" s="28"/>
      <c r="S24" s="29"/>
      <c r="T24" s="30"/>
      <c r="U24" s="22">
        <f>SUM(R24:T24)</f>
        <v>0</v>
      </c>
      <c r="V24" s="23">
        <f>+H24+L24+Q24+U24</f>
        <v>0</v>
      </c>
    </row>
    <row r="25" spans="1:22" ht="15" customHeight="1"/>
  </sheetData>
  <mergeCells count="62">
    <mergeCell ref="A1:P1"/>
    <mergeCell ref="A3:D3"/>
    <mergeCell ref="E3:E6"/>
    <mergeCell ref="F3:F6"/>
    <mergeCell ref="G3:G6"/>
    <mergeCell ref="H3:H6"/>
    <mergeCell ref="I3:I6"/>
    <mergeCell ref="V3:V6"/>
    <mergeCell ref="A5:A6"/>
    <mergeCell ref="C5:D5"/>
    <mergeCell ref="B6:D6"/>
    <mergeCell ref="U3:U6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A11:A12"/>
    <mergeCell ref="B11:B12"/>
    <mergeCell ref="C11:C12"/>
    <mergeCell ref="A8:A9"/>
    <mergeCell ref="B8:B9"/>
    <mergeCell ref="C8:C9"/>
    <mergeCell ref="E10:G10"/>
    <mergeCell ref="I10:K10"/>
    <mergeCell ref="N10:P10"/>
    <mergeCell ref="R10:T10"/>
    <mergeCell ref="E13:G13"/>
    <mergeCell ref="I13:K13"/>
    <mergeCell ref="N13:P13"/>
    <mergeCell ref="R13:T13"/>
    <mergeCell ref="B14:B15"/>
    <mergeCell ref="C14:C15"/>
    <mergeCell ref="E16:G16"/>
    <mergeCell ref="I16:K16"/>
    <mergeCell ref="N16:P16"/>
    <mergeCell ref="A23:B24"/>
    <mergeCell ref="C23:C24"/>
    <mergeCell ref="R16:T16"/>
    <mergeCell ref="B17:B18"/>
    <mergeCell ref="C17:C18"/>
    <mergeCell ref="E22:G22"/>
    <mergeCell ref="I22:K22"/>
    <mergeCell ref="N22:P22"/>
    <mergeCell ref="R22:T22"/>
    <mergeCell ref="E19:G19"/>
    <mergeCell ref="I19:K19"/>
    <mergeCell ref="N19:P19"/>
    <mergeCell ref="R19:T19"/>
    <mergeCell ref="B20:B21"/>
    <mergeCell ref="C20:C21"/>
    <mergeCell ref="A14:A21"/>
  </mergeCells>
  <conditionalFormatting sqref="H7">
    <cfRule type="cellIs" dxfId="8195" priority="679" operator="greaterThan">
      <formula>1</formula>
    </cfRule>
    <cfRule type="cellIs" dxfId="8194" priority="680" operator="greaterThan">
      <formula>0.89</formula>
    </cfRule>
    <cfRule type="cellIs" dxfId="8193" priority="681" operator="greaterThan">
      <formula>0.69</formula>
    </cfRule>
    <cfRule type="cellIs" dxfId="8192" priority="682" operator="greaterThan">
      <formula>0.49</formula>
    </cfRule>
    <cfRule type="cellIs" dxfId="8191" priority="683" operator="greaterThan">
      <formula>0.29</formula>
    </cfRule>
    <cfRule type="cellIs" dxfId="8190" priority="684" operator="lessThan">
      <formula>0.29</formula>
    </cfRule>
  </conditionalFormatting>
  <conditionalFormatting sqref="L7">
    <cfRule type="cellIs" dxfId="8189" priority="673" operator="greaterThan">
      <formula>1</formula>
    </cfRule>
    <cfRule type="cellIs" dxfId="8188" priority="674" operator="greaterThan">
      <formula>0.89</formula>
    </cfRule>
    <cfRule type="cellIs" dxfId="8187" priority="675" operator="greaterThan">
      <formula>0.69</formula>
    </cfRule>
    <cfRule type="cellIs" dxfId="8186" priority="676" operator="greaterThan">
      <formula>0.49</formula>
    </cfRule>
    <cfRule type="cellIs" dxfId="8185" priority="677" operator="greaterThan">
      <formula>0.29</formula>
    </cfRule>
    <cfRule type="cellIs" dxfId="8184" priority="678" operator="lessThan">
      <formula>0.29</formula>
    </cfRule>
  </conditionalFormatting>
  <conditionalFormatting sqref="M7">
    <cfRule type="cellIs" dxfId="8183" priority="667" operator="greaterThan">
      <formula>1</formula>
    </cfRule>
    <cfRule type="cellIs" dxfId="8182" priority="668" operator="greaterThan">
      <formula>0.89</formula>
    </cfRule>
    <cfRule type="cellIs" dxfId="8181" priority="669" operator="greaterThan">
      <formula>0.69</formula>
    </cfRule>
    <cfRule type="cellIs" dxfId="8180" priority="670" operator="greaterThan">
      <formula>0.49</formula>
    </cfRule>
    <cfRule type="cellIs" dxfId="8179" priority="671" operator="greaterThan">
      <formula>0.29</formula>
    </cfRule>
    <cfRule type="cellIs" dxfId="8178" priority="672" operator="lessThan">
      <formula>0.29</formula>
    </cfRule>
  </conditionalFormatting>
  <conditionalFormatting sqref="Q7">
    <cfRule type="cellIs" dxfId="8177" priority="661" operator="greaterThan">
      <formula>1</formula>
    </cfRule>
    <cfRule type="cellIs" dxfId="8176" priority="662" operator="greaterThan">
      <formula>0.89</formula>
    </cfRule>
    <cfRule type="cellIs" dxfId="8175" priority="663" operator="greaterThan">
      <formula>0.69</formula>
    </cfRule>
    <cfRule type="cellIs" dxfId="8174" priority="664" operator="greaterThan">
      <formula>0.49</formula>
    </cfRule>
    <cfRule type="cellIs" dxfId="8173" priority="665" operator="greaterThan">
      <formula>0.29</formula>
    </cfRule>
    <cfRule type="cellIs" dxfId="8172" priority="666" operator="lessThan">
      <formula>0.29</formula>
    </cfRule>
  </conditionalFormatting>
  <conditionalFormatting sqref="U7">
    <cfRule type="cellIs" dxfId="8171" priority="655" operator="greaterThan">
      <formula>1</formula>
    </cfRule>
    <cfRule type="cellIs" dxfId="8170" priority="656" operator="greaterThan">
      <formula>0.89</formula>
    </cfRule>
    <cfRule type="cellIs" dxfId="8169" priority="657" operator="greaterThan">
      <formula>0.69</formula>
    </cfRule>
    <cfRule type="cellIs" dxfId="8168" priority="658" operator="greaterThan">
      <formula>0.49</formula>
    </cfRule>
    <cfRule type="cellIs" dxfId="8167" priority="659" operator="greaterThan">
      <formula>0.29</formula>
    </cfRule>
    <cfRule type="cellIs" dxfId="8166" priority="660" operator="lessThan">
      <formula>0.29</formula>
    </cfRule>
  </conditionalFormatting>
  <conditionalFormatting sqref="V7">
    <cfRule type="cellIs" dxfId="8165" priority="649" operator="greaterThan">
      <formula>1</formula>
    </cfRule>
    <cfRule type="cellIs" dxfId="8164" priority="650" operator="greaterThan">
      <formula>0.89</formula>
    </cfRule>
    <cfRule type="cellIs" dxfId="8163" priority="651" operator="greaterThan">
      <formula>0.69</formula>
    </cfRule>
    <cfRule type="cellIs" dxfId="8162" priority="652" operator="greaterThan">
      <formula>0.49</formula>
    </cfRule>
    <cfRule type="cellIs" dxfId="8161" priority="653" operator="greaterThan">
      <formula>0.29</formula>
    </cfRule>
    <cfRule type="cellIs" dxfId="8160" priority="654" operator="lessThan">
      <formula>0.29</formula>
    </cfRule>
  </conditionalFormatting>
  <conditionalFormatting sqref="H10">
    <cfRule type="cellIs" dxfId="8159" priority="607" operator="greaterThan">
      <formula>1</formula>
    </cfRule>
    <cfRule type="cellIs" dxfId="8158" priority="608" operator="greaterThan">
      <formula>0.89</formula>
    </cfRule>
    <cfRule type="cellIs" dxfId="8157" priority="609" operator="greaterThan">
      <formula>0.69</formula>
    </cfRule>
    <cfRule type="cellIs" dxfId="8156" priority="610" operator="greaterThan">
      <formula>0.49</formula>
    </cfRule>
    <cfRule type="cellIs" dxfId="8155" priority="611" operator="greaterThan">
      <formula>0.29</formula>
    </cfRule>
    <cfRule type="cellIs" dxfId="8154" priority="612" operator="lessThan">
      <formula>0.29</formula>
    </cfRule>
  </conditionalFormatting>
  <conditionalFormatting sqref="L10">
    <cfRule type="cellIs" dxfId="8153" priority="601" operator="greaterThan">
      <formula>1</formula>
    </cfRule>
    <cfRule type="cellIs" dxfId="8152" priority="602" operator="greaterThan">
      <formula>0.89</formula>
    </cfRule>
    <cfRule type="cellIs" dxfId="8151" priority="603" operator="greaterThan">
      <formula>0.69</formula>
    </cfRule>
    <cfRule type="cellIs" dxfId="8150" priority="604" operator="greaterThan">
      <formula>0.49</formula>
    </cfRule>
    <cfRule type="cellIs" dxfId="8149" priority="605" operator="greaterThan">
      <formula>0.29</formula>
    </cfRule>
    <cfRule type="cellIs" dxfId="8148" priority="606" operator="lessThan">
      <formula>0.29</formula>
    </cfRule>
  </conditionalFormatting>
  <conditionalFormatting sqref="M10">
    <cfRule type="cellIs" dxfId="8147" priority="595" operator="greaterThan">
      <formula>1</formula>
    </cfRule>
    <cfRule type="cellIs" dxfId="8146" priority="596" operator="greaterThan">
      <formula>0.89</formula>
    </cfRule>
    <cfRule type="cellIs" dxfId="8145" priority="597" operator="greaterThan">
      <formula>0.69</formula>
    </cfRule>
    <cfRule type="cellIs" dxfId="8144" priority="598" operator="greaterThan">
      <formula>0.49</formula>
    </cfRule>
    <cfRule type="cellIs" dxfId="8143" priority="599" operator="greaterThan">
      <formula>0.29</formula>
    </cfRule>
    <cfRule type="cellIs" dxfId="8142" priority="600" operator="lessThan">
      <formula>0.29</formula>
    </cfRule>
  </conditionalFormatting>
  <conditionalFormatting sqref="Q10">
    <cfRule type="cellIs" dxfId="8141" priority="589" operator="greaterThan">
      <formula>1</formula>
    </cfRule>
    <cfRule type="cellIs" dxfId="8140" priority="590" operator="greaterThan">
      <formula>0.89</formula>
    </cfRule>
    <cfRule type="cellIs" dxfId="8139" priority="591" operator="greaterThan">
      <formula>0.69</formula>
    </cfRule>
    <cfRule type="cellIs" dxfId="8138" priority="592" operator="greaterThan">
      <formula>0.49</formula>
    </cfRule>
    <cfRule type="cellIs" dxfId="8137" priority="593" operator="greaterThan">
      <formula>0.29</formula>
    </cfRule>
    <cfRule type="cellIs" dxfId="8136" priority="594" operator="lessThan">
      <formula>0.29</formula>
    </cfRule>
  </conditionalFormatting>
  <conditionalFormatting sqref="U10">
    <cfRule type="cellIs" dxfId="8135" priority="583" operator="greaterThan">
      <formula>1</formula>
    </cfRule>
    <cfRule type="cellIs" dxfId="8134" priority="584" operator="greaterThan">
      <formula>0.89</formula>
    </cfRule>
    <cfRule type="cellIs" dxfId="8133" priority="585" operator="greaterThan">
      <formula>0.69</formula>
    </cfRule>
    <cfRule type="cellIs" dxfId="8132" priority="586" operator="greaterThan">
      <formula>0.49</formula>
    </cfRule>
    <cfRule type="cellIs" dxfId="8131" priority="587" operator="greaterThan">
      <formula>0.29</formula>
    </cfRule>
    <cfRule type="cellIs" dxfId="8130" priority="588" operator="lessThan">
      <formula>0.29</formula>
    </cfRule>
  </conditionalFormatting>
  <conditionalFormatting sqref="V10">
    <cfRule type="cellIs" dxfId="8129" priority="577" operator="greaterThan">
      <formula>1</formula>
    </cfRule>
    <cfRule type="cellIs" dxfId="8128" priority="578" operator="greaterThan">
      <formula>0.89</formula>
    </cfRule>
    <cfRule type="cellIs" dxfId="8127" priority="579" operator="greaterThan">
      <formula>0.69</formula>
    </cfRule>
    <cfRule type="cellIs" dxfId="8126" priority="580" operator="greaterThan">
      <formula>0.49</formula>
    </cfRule>
    <cfRule type="cellIs" dxfId="8125" priority="581" operator="greaterThan">
      <formula>0.29</formula>
    </cfRule>
    <cfRule type="cellIs" dxfId="8124" priority="582" operator="lessThan">
      <formula>0.29</formula>
    </cfRule>
  </conditionalFormatting>
  <conditionalFormatting sqref="V22">
    <cfRule type="cellIs" dxfId="8123" priority="109" operator="greaterThan">
      <formula>1</formula>
    </cfRule>
    <cfRule type="cellIs" dxfId="8122" priority="110" operator="greaterThan">
      <formula>0.89</formula>
    </cfRule>
    <cfRule type="cellIs" dxfId="8121" priority="111" operator="greaterThan">
      <formula>0.69</formula>
    </cfRule>
    <cfRule type="cellIs" dxfId="8120" priority="112" operator="greaterThan">
      <formula>0.49</formula>
    </cfRule>
    <cfRule type="cellIs" dxfId="8119" priority="113" operator="greaterThan">
      <formula>0.29</formula>
    </cfRule>
    <cfRule type="cellIs" dxfId="8118" priority="114" operator="lessThan">
      <formula>0.29</formula>
    </cfRule>
  </conditionalFormatting>
  <conditionalFormatting sqref="H22">
    <cfRule type="cellIs" dxfId="8117" priority="139" operator="greaterThan">
      <formula>1</formula>
    </cfRule>
    <cfRule type="cellIs" dxfId="8116" priority="140" operator="greaterThan">
      <formula>0.89</formula>
    </cfRule>
    <cfRule type="cellIs" dxfId="8115" priority="141" operator="greaterThan">
      <formula>0.69</formula>
    </cfRule>
    <cfRule type="cellIs" dxfId="8114" priority="142" operator="greaterThan">
      <formula>0.49</formula>
    </cfRule>
    <cfRule type="cellIs" dxfId="8113" priority="143" operator="greaterThan">
      <formula>0.29</formula>
    </cfRule>
    <cfRule type="cellIs" dxfId="8112" priority="144" operator="lessThan">
      <formula>0.29</formula>
    </cfRule>
  </conditionalFormatting>
  <conditionalFormatting sqref="L22">
    <cfRule type="cellIs" dxfId="8111" priority="133" operator="greaterThan">
      <formula>1</formula>
    </cfRule>
    <cfRule type="cellIs" dxfId="8110" priority="134" operator="greaterThan">
      <formula>0.89</formula>
    </cfRule>
    <cfRule type="cellIs" dxfId="8109" priority="135" operator="greaterThan">
      <formula>0.69</formula>
    </cfRule>
    <cfRule type="cellIs" dxfId="8108" priority="136" operator="greaterThan">
      <formula>0.49</formula>
    </cfRule>
    <cfRule type="cellIs" dxfId="8107" priority="137" operator="greaterThan">
      <formula>0.29</formula>
    </cfRule>
    <cfRule type="cellIs" dxfId="8106" priority="138" operator="lessThan">
      <formula>0.29</formula>
    </cfRule>
  </conditionalFormatting>
  <conditionalFormatting sqref="M22">
    <cfRule type="cellIs" dxfId="8105" priority="127" operator="greaterThan">
      <formula>1</formula>
    </cfRule>
    <cfRule type="cellIs" dxfId="8104" priority="128" operator="greaterThan">
      <formula>0.89</formula>
    </cfRule>
    <cfRule type="cellIs" dxfId="8103" priority="129" operator="greaterThan">
      <formula>0.69</formula>
    </cfRule>
    <cfRule type="cellIs" dxfId="8102" priority="130" operator="greaterThan">
      <formula>0.49</formula>
    </cfRule>
    <cfRule type="cellIs" dxfId="8101" priority="131" operator="greaterThan">
      <formula>0.29</formula>
    </cfRule>
    <cfRule type="cellIs" dxfId="8100" priority="132" operator="lessThan">
      <formula>0.29</formula>
    </cfRule>
  </conditionalFormatting>
  <conditionalFormatting sqref="Q22">
    <cfRule type="cellIs" dxfId="8099" priority="121" operator="greaterThan">
      <formula>1</formula>
    </cfRule>
    <cfRule type="cellIs" dxfId="8098" priority="122" operator="greaterThan">
      <formula>0.89</formula>
    </cfRule>
    <cfRule type="cellIs" dxfId="8097" priority="123" operator="greaterThan">
      <formula>0.69</formula>
    </cfRule>
    <cfRule type="cellIs" dxfId="8096" priority="124" operator="greaterThan">
      <formula>0.49</formula>
    </cfRule>
    <cfRule type="cellIs" dxfId="8095" priority="125" operator="greaterThan">
      <formula>0.29</formula>
    </cfRule>
    <cfRule type="cellIs" dxfId="8094" priority="126" operator="lessThan">
      <formula>0.29</formula>
    </cfRule>
  </conditionalFormatting>
  <conditionalFormatting sqref="U22">
    <cfRule type="cellIs" dxfId="8093" priority="115" operator="greaterThan">
      <formula>1</formula>
    </cfRule>
    <cfRule type="cellIs" dxfId="8092" priority="116" operator="greaterThan">
      <formula>0.89</formula>
    </cfRule>
    <cfRule type="cellIs" dxfId="8091" priority="117" operator="greaterThan">
      <formula>0.69</formula>
    </cfRule>
    <cfRule type="cellIs" dxfId="8090" priority="118" operator="greaterThan">
      <formula>0.49</formula>
    </cfRule>
    <cfRule type="cellIs" dxfId="8089" priority="119" operator="greaterThan">
      <formula>0.29</formula>
    </cfRule>
    <cfRule type="cellIs" dxfId="8088" priority="120" operator="lessThan">
      <formula>0.29</formula>
    </cfRule>
  </conditionalFormatting>
  <conditionalFormatting sqref="V13">
    <cfRule type="cellIs" dxfId="8087" priority="73" operator="greaterThan">
      <formula>1</formula>
    </cfRule>
    <cfRule type="cellIs" dxfId="8086" priority="74" operator="greaterThan">
      <formula>0.89</formula>
    </cfRule>
    <cfRule type="cellIs" dxfId="8085" priority="75" operator="greaterThan">
      <formula>0.69</formula>
    </cfRule>
    <cfRule type="cellIs" dxfId="8084" priority="76" operator="greaterThan">
      <formula>0.49</formula>
    </cfRule>
    <cfRule type="cellIs" dxfId="8083" priority="77" operator="greaterThan">
      <formula>0.29</formula>
    </cfRule>
    <cfRule type="cellIs" dxfId="8082" priority="78" operator="lessThan">
      <formula>0.29</formula>
    </cfRule>
  </conditionalFormatting>
  <conditionalFormatting sqref="V19">
    <cfRule type="cellIs" dxfId="8081" priority="1" operator="greaterThan">
      <formula>1</formula>
    </cfRule>
    <cfRule type="cellIs" dxfId="8080" priority="2" operator="greaterThan">
      <formula>0.89</formula>
    </cfRule>
    <cfRule type="cellIs" dxfId="8079" priority="3" operator="greaterThan">
      <formula>0.69</formula>
    </cfRule>
    <cfRule type="cellIs" dxfId="8078" priority="4" operator="greaterThan">
      <formula>0.49</formula>
    </cfRule>
    <cfRule type="cellIs" dxfId="8077" priority="5" operator="greaterThan">
      <formula>0.29</formula>
    </cfRule>
    <cfRule type="cellIs" dxfId="8076" priority="6" operator="lessThan">
      <formula>0.29</formula>
    </cfRule>
  </conditionalFormatting>
  <conditionalFormatting sqref="H13">
    <cfRule type="cellIs" dxfId="8075" priority="103" operator="greaterThan">
      <formula>1</formula>
    </cfRule>
    <cfRule type="cellIs" dxfId="8074" priority="104" operator="greaterThan">
      <formula>0.89</formula>
    </cfRule>
    <cfRule type="cellIs" dxfId="8073" priority="105" operator="greaterThan">
      <formula>0.69</formula>
    </cfRule>
    <cfRule type="cellIs" dxfId="8072" priority="106" operator="greaterThan">
      <formula>0.49</formula>
    </cfRule>
    <cfRule type="cellIs" dxfId="8071" priority="107" operator="greaterThan">
      <formula>0.29</formula>
    </cfRule>
    <cfRule type="cellIs" dxfId="8070" priority="108" operator="lessThan">
      <formula>0.29</formula>
    </cfRule>
  </conditionalFormatting>
  <conditionalFormatting sqref="L13">
    <cfRule type="cellIs" dxfId="8069" priority="97" operator="greaterThan">
      <formula>1</formula>
    </cfRule>
    <cfRule type="cellIs" dxfId="8068" priority="98" operator="greaterThan">
      <formula>0.89</formula>
    </cfRule>
    <cfRule type="cellIs" dxfId="8067" priority="99" operator="greaterThan">
      <formula>0.69</formula>
    </cfRule>
    <cfRule type="cellIs" dxfId="8066" priority="100" operator="greaterThan">
      <formula>0.49</formula>
    </cfRule>
    <cfRule type="cellIs" dxfId="8065" priority="101" operator="greaterThan">
      <formula>0.29</formula>
    </cfRule>
    <cfRule type="cellIs" dxfId="8064" priority="102" operator="lessThan">
      <formula>0.29</formula>
    </cfRule>
  </conditionalFormatting>
  <conditionalFormatting sqref="M13">
    <cfRule type="cellIs" dxfId="8063" priority="91" operator="greaterThan">
      <formula>1</formula>
    </cfRule>
    <cfRule type="cellIs" dxfId="8062" priority="92" operator="greaterThan">
      <formula>0.89</formula>
    </cfRule>
    <cfRule type="cellIs" dxfId="8061" priority="93" operator="greaterThan">
      <formula>0.69</formula>
    </cfRule>
    <cfRule type="cellIs" dxfId="8060" priority="94" operator="greaterThan">
      <formula>0.49</formula>
    </cfRule>
    <cfRule type="cellIs" dxfId="8059" priority="95" operator="greaterThan">
      <formula>0.29</formula>
    </cfRule>
    <cfRule type="cellIs" dxfId="8058" priority="96" operator="lessThan">
      <formula>0.29</formula>
    </cfRule>
  </conditionalFormatting>
  <conditionalFormatting sqref="Q13">
    <cfRule type="cellIs" dxfId="8057" priority="85" operator="greaterThan">
      <formula>1</formula>
    </cfRule>
    <cfRule type="cellIs" dxfId="8056" priority="86" operator="greaterThan">
      <formula>0.89</formula>
    </cfRule>
    <cfRule type="cellIs" dxfId="8055" priority="87" operator="greaterThan">
      <formula>0.69</formula>
    </cfRule>
    <cfRule type="cellIs" dxfId="8054" priority="88" operator="greaterThan">
      <formula>0.49</formula>
    </cfRule>
    <cfRule type="cellIs" dxfId="8053" priority="89" operator="greaterThan">
      <formula>0.29</formula>
    </cfRule>
    <cfRule type="cellIs" dxfId="8052" priority="90" operator="lessThan">
      <formula>0.29</formula>
    </cfRule>
  </conditionalFormatting>
  <conditionalFormatting sqref="U13">
    <cfRule type="cellIs" dxfId="8051" priority="79" operator="greaterThan">
      <formula>1</formula>
    </cfRule>
    <cfRule type="cellIs" dxfId="8050" priority="80" operator="greaterThan">
      <formula>0.89</formula>
    </cfRule>
    <cfRule type="cellIs" dxfId="8049" priority="81" operator="greaterThan">
      <formula>0.69</formula>
    </cfRule>
    <cfRule type="cellIs" dxfId="8048" priority="82" operator="greaterThan">
      <formula>0.49</formula>
    </cfRule>
    <cfRule type="cellIs" dxfId="8047" priority="83" operator="greaterThan">
      <formula>0.29</formula>
    </cfRule>
    <cfRule type="cellIs" dxfId="8046" priority="84" operator="lessThan">
      <formula>0.29</formula>
    </cfRule>
  </conditionalFormatting>
  <conditionalFormatting sqref="V16">
    <cfRule type="cellIs" dxfId="8045" priority="37" operator="greaterThan">
      <formula>1</formula>
    </cfRule>
    <cfRule type="cellIs" dxfId="8044" priority="38" operator="greaterThan">
      <formula>0.89</formula>
    </cfRule>
    <cfRule type="cellIs" dxfId="8043" priority="39" operator="greaterThan">
      <formula>0.69</formula>
    </cfRule>
    <cfRule type="cellIs" dxfId="8042" priority="40" operator="greaterThan">
      <formula>0.49</formula>
    </cfRule>
    <cfRule type="cellIs" dxfId="8041" priority="41" operator="greaterThan">
      <formula>0.29</formula>
    </cfRule>
    <cfRule type="cellIs" dxfId="8040" priority="42" operator="lessThan">
      <formula>0.29</formula>
    </cfRule>
  </conditionalFormatting>
  <conditionalFormatting sqref="H16">
    <cfRule type="cellIs" dxfId="8039" priority="67" operator="greaterThan">
      <formula>1</formula>
    </cfRule>
    <cfRule type="cellIs" dxfId="8038" priority="68" operator="greaterThan">
      <formula>0.89</formula>
    </cfRule>
    <cfRule type="cellIs" dxfId="8037" priority="69" operator="greaterThan">
      <formula>0.69</formula>
    </cfRule>
    <cfRule type="cellIs" dxfId="8036" priority="70" operator="greaterThan">
      <formula>0.49</formula>
    </cfRule>
    <cfRule type="cellIs" dxfId="8035" priority="71" operator="greaterThan">
      <formula>0.29</formula>
    </cfRule>
    <cfRule type="cellIs" dxfId="8034" priority="72" operator="lessThan">
      <formula>0.29</formula>
    </cfRule>
  </conditionalFormatting>
  <conditionalFormatting sqref="L16">
    <cfRule type="cellIs" dxfId="8033" priority="61" operator="greaterThan">
      <formula>1</formula>
    </cfRule>
    <cfRule type="cellIs" dxfId="8032" priority="62" operator="greaterThan">
      <formula>0.89</formula>
    </cfRule>
    <cfRule type="cellIs" dxfId="8031" priority="63" operator="greaterThan">
      <formula>0.69</formula>
    </cfRule>
    <cfRule type="cellIs" dxfId="8030" priority="64" operator="greaterThan">
      <formula>0.49</formula>
    </cfRule>
    <cfRule type="cellIs" dxfId="8029" priority="65" operator="greaterThan">
      <formula>0.29</formula>
    </cfRule>
    <cfRule type="cellIs" dxfId="8028" priority="66" operator="lessThan">
      <formula>0.29</formula>
    </cfRule>
  </conditionalFormatting>
  <conditionalFormatting sqref="M16">
    <cfRule type="cellIs" dxfId="8027" priority="55" operator="greaterThan">
      <formula>1</formula>
    </cfRule>
    <cfRule type="cellIs" dxfId="8026" priority="56" operator="greaterThan">
      <formula>0.89</formula>
    </cfRule>
    <cfRule type="cellIs" dxfId="8025" priority="57" operator="greaterThan">
      <formula>0.69</formula>
    </cfRule>
    <cfRule type="cellIs" dxfId="8024" priority="58" operator="greaterThan">
      <formula>0.49</formula>
    </cfRule>
    <cfRule type="cellIs" dxfId="8023" priority="59" operator="greaterThan">
      <formula>0.29</formula>
    </cfRule>
    <cfRule type="cellIs" dxfId="8022" priority="60" operator="lessThan">
      <formula>0.29</formula>
    </cfRule>
  </conditionalFormatting>
  <conditionalFormatting sqref="Q16">
    <cfRule type="cellIs" dxfId="8021" priority="49" operator="greaterThan">
      <formula>1</formula>
    </cfRule>
    <cfRule type="cellIs" dxfId="8020" priority="50" operator="greaterThan">
      <formula>0.89</formula>
    </cfRule>
    <cfRule type="cellIs" dxfId="8019" priority="51" operator="greaterThan">
      <formula>0.69</formula>
    </cfRule>
    <cfRule type="cellIs" dxfId="8018" priority="52" operator="greaterThan">
      <formula>0.49</formula>
    </cfRule>
    <cfRule type="cellIs" dxfId="8017" priority="53" operator="greaterThan">
      <formula>0.29</formula>
    </cfRule>
    <cfRule type="cellIs" dxfId="8016" priority="54" operator="lessThan">
      <formula>0.29</formula>
    </cfRule>
  </conditionalFormatting>
  <conditionalFormatting sqref="U16">
    <cfRule type="cellIs" dxfId="8015" priority="43" operator="greaterThan">
      <formula>1</formula>
    </cfRule>
    <cfRule type="cellIs" dxfId="8014" priority="44" operator="greaterThan">
      <formula>0.89</formula>
    </cfRule>
    <cfRule type="cellIs" dxfId="8013" priority="45" operator="greaterThan">
      <formula>0.69</formula>
    </cfRule>
    <cfRule type="cellIs" dxfId="8012" priority="46" operator="greaterThan">
      <formula>0.49</formula>
    </cfRule>
    <cfRule type="cellIs" dxfId="8011" priority="47" operator="greaterThan">
      <formula>0.29</formula>
    </cfRule>
    <cfRule type="cellIs" dxfId="8010" priority="48" operator="lessThan">
      <formula>0.29</formula>
    </cfRule>
  </conditionalFormatting>
  <conditionalFormatting sqref="H19">
    <cfRule type="cellIs" dxfId="8009" priority="31" operator="greaterThan">
      <formula>1</formula>
    </cfRule>
    <cfRule type="cellIs" dxfId="8008" priority="32" operator="greaterThan">
      <formula>0.89</formula>
    </cfRule>
    <cfRule type="cellIs" dxfId="8007" priority="33" operator="greaterThan">
      <formula>0.69</formula>
    </cfRule>
    <cfRule type="cellIs" dxfId="8006" priority="34" operator="greaterThan">
      <formula>0.49</formula>
    </cfRule>
    <cfRule type="cellIs" dxfId="8005" priority="35" operator="greaterThan">
      <formula>0.29</formula>
    </cfRule>
    <cfRule type="cellIs" dxfId="8004" priority="36" operator="lessThan">
      <formula>0.29</formula>
    </cfRule>
  </conditionalFormatting>
  <conditionalFormatting sqref="L19">
    <cfRule type="cellIs" dxfId="8003" priority="25" operator="greaterThan">
      <formula>1</formula>
    </cfRule>
    <cfRule type="cellIs" dxfId="8002" priority="26" operator="greaterThan">
      <formula>0.89</formula>
    </cfRule>
    <cfRule type="cellIs" dxfId="8001" priority="27" operator="greaterThan">
      <formula>0.69</formula>
    </cfRule>
    <cfRule type="cellIs" dxfId="8000" priority="28" operator="greaterThan">
      <formula>0.49</formula>
    </cfRule>
    <cfRule type="cellIs" dxfId="7999" priority="29" operator="greaterThan">
      <formula>0.29</formula>
    </cfRule>
    <cfRule type="cellIs" dxfId="7998" priority="30" operator="lessThan">
      <formula>0.29</formula>
    </cfRule>
  </conditionalFormatting>
  <conditionalFormatting sqref="M19">
    <cfRule type="cellIs" dxfId="7997" priority="19" operator="greaterThan">
      <formula>1</formula>
    </cfRule>
    <cfRule type="cellIs" dxfId="7996" priority="20" operator="greaterThan">
      <formula>0.89</formula>
    </cfRule>
    <cfRule type="cellIs" dxfId="7995" priority="21" operator="greaterThan">
      <formula>0.69</formula>
    </cfRule>
    <cfRule type="cellIs" dxfId="7994" priority="22" operator="greaterThan">
      <formula>0.49</formula>
    </cfRule>
    <cfRule type="cellIs" dxfId="7993" priority="23" operator="greaterThan">
      <formula>0.29</formula>
    </cfRule>
    <cfRule type="cellIs" dxfId="7992" priority="24" operator="lessThan">
      <formula>0.29</formula>
    </cfRule>
  </conditionalFormatting>
  <conditionalFormatting sqref="Q19">
    <cfRule type="cellIs" dxfId="7991" priority="13" operator="greaterThan">
      <formula>1</formula>
    </cfRule>
    <cfRule type="cellIs" dxfId="7990" priority="14" operator="greaterThan">
      <formula>0.89</formula>
    </cfRule>
    <cfRule type="cellIs" dxfId="7989" priority="15" operator="greaterThan">
      <formula>0.69</formula>
    </cfRule>
    <cfRule type="cellIs" dxfId="7988" priority="16" operator="greaterThan">
      <formula>0.49</formula>
    </cfRule>
    <cfRule type="cellIs" dxfId="7987" priority="17" operator="greaterThan">
      <formula>0.29</formula>
    </cfRule>
    <cfRule type="cellIs" dxfId="7986" priority="18" operator="lessThan">
      <formula>0.29</formula>
    </cfRule>
  </conditionalFormatting>
  <conditionalFormatting sqref="U19">
    <cfRule type="cellIs" dxfId="7985" priority="7" operator="greaterThan">
      <formula>1</formula>
    </cfRule>
    <cfRule type="cellIs" dxfId="7984" priority="8" operator="greaterThan">
      <formula>0.89</formula>
    </cfRule>
    <cfRule type="cellIs" dxfId="7983" priority="9" operator="greaterThan">
      <formula>0.69</formula>
    </cfRule>
    <cfRule type="cellIs" dxfId="7982" priority="10" operator="greaterThan">
      <formula>0.49</formula>
    </cfRule>
    <cfRule type="cellIs" dxfId="7981" priority="11" operator="greaterThan">
      <formula>0.29</formula>
    </cfRule>
    <cfRule type="cellIs" dxfId="7980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46"/>
  <sheetViews>
    <sheetView topLeftCell="A13" zoomScale="50" zoomScaleNormal="50" workbookViewId="0">
      <selection activeCell="I20" sqref="I20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9.1406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40.5" customHeight="1">
      <c r="A1" s="459" t="s">
        <v>683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145" t="s">
        <v>23</v>
      </c>
      <c r="C7" s="7" t="s">
        <v>24</v>
      </c>
      <c r="D7" s="146" t="s">
        <v>230</v>
      </c>
      <c r="E7" s="475" t="s">
        <v>25</v>
      </c>
      <c r="F7" s="475"/>
      <c r="G7" s="476"/>
      <c r="H7" s="9">
        <f>H8/H9</f>
        <v>1</v>
      </c>
      <c r="I7" s="477" t="s">
        <v>25</v>
      </c>
      <c r="J7" s="475"/>
      <c r="K7" s="476"/>
      <c r="L7" s="9">
        <f t="shared" ref="L7:M7" si="0">L8/L9</f>
        <v>1.4333333333333333</v>
      </c>
      <c r="M7" s="10">
        <f t="shared" si="0"/>
        <v>1.2166666666666666</v>
      </c>
      <c r="N7" s="477" t="s">
        <v>25</v>
      </c>
      <c r="O7" s="475"/>
      <c r="P7" s="476"/>
      <c r="Q7" s="9">
        <f>Q8/Q9</f>
        <v>0.43333333333333335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0.71666666666666667</v>
      </c>
    </row>
    <row r="8" spans="1:22" ht="30" customHeight="1">
      <c r="A8" s="486" t="s">
        <v>457</v>
      </c>
      <c r="B8" s="483" t="s">
        <v>458</v>
      </c>
      <c r="C8" s="489" t="s">
        <v>459</v>
      </c>
      <c r="D8" s="12" t="s">
        <v>477</v>
      </c>
      <c r="E8" s="75">
        <v>8</v>
      </c>
      <c r="F8" s="76">
        <v>13</v>
      </c>
      <c r="G8" s="77">
        <v>9</v>
      </c>
      <c r="H8" s="16">
        <f>SUM(E8:G8)</f>
        <v>30</v>
      </c>
      <c r="I8" s="75">
        <v>18</v>
      </c>
      <c r="J8" s="76">
        <v>22</v>
      </c>
      <c r="K8" s="77">
        <v>3</v>
      </c>
      <c r="L8" s="16">
        <f t="shared" ref="L8" si="2">SUM(I8:K8)</f>
        <v>43</v>
      </c>
      <c r="M8" s="17">
        <f>+H8+L8</f>
        <v>73</v>
      </c>
      <c r="N8" s="75">
        <v>13</v>
      </c>
      <c r="O8" s="76"/>
      <c r="P8" s="77"/>
      <c r="Q8" s="16">
        <f>SUM(N8:P8)</f>
        <v>13</v>
      </c>
      <c r="R8" s="13"/>
      <c r="S8" s="14"/>
      <c r="T8" s="15"/>
      <c r="U8" s="16">
        <f t="shared" ref="U8:U9" si="3">SUM(R8:T8)</f>
        <v>0</v>
      </c>
      <c r="V8" s="17">
        <f>+H8+L8+Q8+U8</f>
        <v>86</v>
      </c>
    </row>
    <row r="9" spans="1:22" ht="34.5" customHeight="1" thickBot="1">
      <c r="A9" s="487"/>
      <c r="B9" s="484"/>
      <c r="C9" s="490"/>
      <c r="D9" s="18" t="s">
        <v>478</v>
      </c>
      <c r="E9" s="84">
        <v>10</v>
      </c>
      <c r="F9" s="85">
        <v>10</v>
      </c>
      <c r="G9" s="86">
        <v>10</v>
      </c>
      <c r="H9" s="22">
        <f>SUM(E9:G9)</f>
        <v>30</v>
      </c>
      <c r="I9" s="84">
        <v>10</v>
      </c>
      <c r="J9" s="85">
        <v>10</v>
      </c>
      <c r="K9" s="86">
        <v>10</v>
      </c>
      <c r="L9" s="22">
        <f t="shared" ref="L9" si="4">SUM(I9:K9)</f>
        <v>30</v>
      </c>
      <c r="M9" s="23">
        <f>+H9+L9</f>
        <v>60</v>
      </c>
      <c r="N9" s="84">
        <v>10</v>
      </c>
      <c r="O9" s="85">
        <v>10</v>
      </c>
      <c r="P9" s="86">
        <v>10</v>
      </c>
      <c r="Q9" s="22">
        <f>SUM(N9:P9)</f>
        <v>30</v>
      </c>
      <c r="R9" s="19">
        <v>10</v>
      </c>
      <c r="S9" s="20">
        <v>10</v>
      </c>
      <c r="T9" s="21">
        <v>10</v>
      </c>
      <c r="U9" s="22">
        <f t="shared" si="3"/>
        <v>30</v>
      </c>
      <c r="V9" s="23">
        <f>+H9+L9+Q9+U9</f>
        <v>120</v>
      </c>
    </row>
    <row r="10" spans="1:22" ht="53.25" customHeight="1" thickBot="1">
      <c r="A10" s="487"/>
      <c r="B10" s="24" t="s">
        <v>26</v>
      </c>
      <c r="C10" s="7" t="s">
        <v>24</v>
      </c>
      <c r="D10" s="146" t="s">
        <v>27</v>
      </c>
      <c r="E10" s="478" t="s">
        <v>25</v>
      </c>
      <c r="F10" s="478"/>
      <c r="G10" s="479"/>
      <c r="H10" s="25">
        <f>H11/H12</f>
        <v>1.3333333333333333</v>
      </c>
      <c r="I10" s="478" t="s">
        <v>25</v>
      </c>
      <c r="J10" s="478"/>
      <c r="K10" s="479"/>
      <c r="L10" s="25">
        <f>L11/L12</f>
        <v>1.7666666666666666</v>
      </c>
      <c r="M10" s="26">
        <f>M11/M12</f>
        <v>1.55</v>
      </c>
      <c r="N10" s="478" t="s">
        <v>25</v>
      </c>
      <c r="O10" s="478"/>
      <c r="P10" s="479"/>
      <c r="Q10" s="25">
        <f>Q11/Q12</f>
        <v>0.43333333333333335</v>
      </c>
      <c r="R10" s="480" t="s">
        <v>25</v>
      </c>
      <c r="S10" s="481"/>
      <c r="T10" s="482"/>
      <c r="U10" s="25">
        <f>U11/U12</f>
        <v>0</v>
      </c>
      <c r="V10" s="26">
        <f>V11/V12</f>
        <v>0.8833333333333333</v>
      </c>
    </row>
    <row r="11" spans="1:22" ht="30" customHeight="1">
      <c r="A11" s="487"/>
      <c r="B11" s="483" t="s">
        <v>460</v>
      </c>
      <c r="C11" s="483" t="s">
        <v>461</v>
      </c>
      <c r="D11" s="12" t="s">
        <v>479</v>
      </c>
      <c r="E11" s="75">
        <v>12</v>
      </c>
      <c r="F11" s="76">
        <v>9</v>
      </c>
      <c r="G11" s="77">
        <v>19</v>
      </c>
      <c r="H11" s="16">
        <f t="shared" ref="H11" si="5">SUM(E11:G11)</f>
        <v>40</v>
      </c>
      <c r="I11" s="75">
        <v>15</v>
      </c>
      <c r="J11" s="76">
        <v>22</v>
      </c>
      <c r="K11" s="77">
        <v>16</v>
      </c>
      <c r="L11" s="16">
        <f t="shared" ref="L11" si="6">SUM(I11:K11)</f>
        <v>53</v>
      </c>
      <c r="M11" s="17">
        <f t="shared" ref="M11:M12" si="7">+H11+L11</f>
        <v>93</v>
      </c>
      <c r="N11" s="75">
        <v>13</v>
      </c>
      <c r="O11" s="76"/>
      <c r="P11" s="77"/>
      <c r="Q11" s="16">
        <f t="shared" ref="Q11" si="8">SUM(N11:P11)</f>
        <v>13</v>
      </c>
      <c r="R11" s="13"/>
      <c r="S11" s="14"/>
      <c r="T11" s="15"/>
      <c r="U11" s="16">
        <f t="shared" ref="U11" si="9">SUM(R11:T11)</f>
        <v>0</v>
      </c>
      <c r="V11" s="17">
        <f>+H11+L11+Q11+U11</f>
        <v>106</v>
      </c>
    </row>
    <row r="12" spans="1:22" ht="30" customHeight="1" thickBot="1">
      <c r="A12" s="487"/>
      <c r="B12" s="484"/>
      <c r="C12" s="484"/>
      <c r="D12" s="87" t="s">
        <v>480</v>
      </c>
      <c r="E12" s="393">
        <v>10</v>
      </c>
      <c r="F12" s="384">
        <v>10</v>
      </c>
      <c r="G12" s="392">
        <v>10</v>
      </c>
      <c r="H12" s="61">
        <f t="shared" ref="H12" si="10">SUM(E12:G12)</f>
        <v>30</v>
      </c>
      <c r="I12" s="393">
        <v>10</v>
      </c>
      <c r="J12" s="384">
        <v>10</v>
      </c>
      <c r="K12" s="392">
        <v>10</v>
      </c>
      <c r="L12" s="61">
        <f t="shared" ref="L12" si="11">SUM(I12:K12)</f>
        <v>30</v>
      </c>
      <c r="M12" s="62">
        <f t="shared" si="7"/>
        <v>60</v>
      </c>
      <c r="N12" s="393">
        <v>10</v>
      </c>
      <c r="O12" s="384">
        <v>10</v>
      </c>
      <c r="P12" s="392">
        <v>10</v>
      </c>
      <c r="Q12" s="61">
        <f t="shared" ref="Q12" si="12">SUM(N12:P12)</f>
        <v>30</v>
      </c>
      <c r="R12" s="63">
        <v>10</v>
      </c>
      <c r="S12" s="64">
        <v>10</v>
      </c>
      <c r="T12" s="65">
        <v>10</v>
      </c>
      <c r="U12" s="61">
        <f t="shared" ref="U12" si="13">SUM(R12:T12)</f>
        <v>30</v>
      </c>
      <c r="V12" s="62">
        <f>+H12+L12+Q12+U12</f>
        <v>120</v>
      </c>
    </row>
    <row r="13" spans="1:22" ht="42" customHeight="1" thickBot="1">
      <c r="A13" s="7" t="s">
        <v>29</v>
      </c>
      <c r="B13" s="448" t="s">
        <v>30</v>
      </c>
      <c r="C13" s="7" t="s">
        <v>24</v>
      </c>
      <c r="D13" s="146" t="s">
        <v>27</v>
      </c>
      <c r="E13" s="478" t="s">
        <v>25</v>
      </c>
      <c r="F13" s="478"/>
      <c r="G13" s="479"/>
      <c r="H13" s="25">
        <f t="shared" ref="H13" si="14">H14/H15</f>
        <v>0.61111111111111116</v>
      </c>
      <c r="I13" s="478" t="s">
        <v>25</v>
      </c>
      <c r="J13" s="478"/>
      <c r="K13" s="479"/>
      <c r="L13" s="25">
        <f t="shared" ref="L13:M13" si="15">L14/L15</f>
        <v>0.55555555555555558</v>
      </c>
      <c r="M13" s="26">
        <f t="shared" si="15"/>
        <v>0.58333333333333337</v>
      </c>
      <c r="N13" s="478" t="s">
        <v>25</v>
      </c>
      <c r="O13" s="478"/>
      <c r="P13" s="479"/>
      <c r="Q13" s="25">
        <f t="shared" ref="Q13" si="16">Q14/Q15</f>
        <v>0.22222222222222221</v>
      </c>
      <c r="R13" s="480" t="s">
        <v>25</v>
      </c>
      <c r="S13" s="481"/>
      <c r="T13" s="482"/>
      <c r="U13" s="25">
        <f t="shared" ref="U13:V13" si="17">U14/U15</f>
        <v>0</v>
      </c>
      <c r="V13" s="26">
        <f t="shared" si="17"/>
        <v>0.34722222222222221</v>
      </c>
    </row>
    <row r="14" spans="1:22" ht="34.5" customHeight="1">
      <c r="A14" s="521" t="s">
        <v>462</v>
      </c>
      <c r="B14" s="483" t="s">
        <v>463</v>
      </c>
      <c r="C14" s="489" t="s">
        <v>464</v>
      </c>
      <c r="D14" s="12" t="s">
        <v>481</v>
      </c>
      <c r="E14" s="75">
        <v>2</v>
      </c>
      <c r="F14" s="76">
        <v>8</v>
      </c>
      <c r="G14" s="77">
        <v>1</v>
      </c>
      <c r="H14" s="16">
        <f t="shared" ref="H14:H15" si="18">SUM(E14:G14)</f>
        <v>11</v>
      </c>
      <c r="I14" s="75">
        <v>0</v>
      </c>
      <c r="J14" s="76">
        <v>0</v>
      </c>
      <c r="K14" s="77">
        <v>10</v>
      </c>
      <c r="L14" s="16">
        <f t="shared" ref="L14" si="19">SUM(I14:K14)</f>
        <v>10</v>
      </c>
      <c r="M14" s="17">
        <f t="shared" ref="M14:M15" si="20">+H14+L14</f>
        <v>21</v>
      </c>
      <c r="N14" s="75">
        <v>4</v>
      </c>
      <c r="O14" s="76"/>
      <c r="P14" s="77"/>
      <c r="Q14" s="16">
        <f t="shared" ref="Q14:Q15" si="21">SUM(N14:P14)</f>
        <v>4</v>
      </c>
      <c r="R14" s="13"/>
      <c r="S14" s="14"/>
      <c r="T14" s="15"/>
      <c r="U14" s="16">
        <f t="shared" ref="U14:U15" si="22">SUM(R14:T14)</f>
        <v>0</v>
      </c>
      <c r="V14" s="17">
        <f t="shared" ref="V14:V15" si="23">+H14+L14+Q14+U14</f>
        <v>25</v>
      </c>
    </row>
    <row r="15" spans="1:22" ht="34.5" customHeight="1" thickBot="1">
      <c r="A15" s="522"/>
      <c r="B15" s="484"/>
      <c r="C15" s="490"/>
      <c r="D15" s="18" t="s">
        <v>482</v>
      </c>
      <c r="E15" s="84">
        <v>6</v>
      </c>
      <c r="F15" s="85">
        <v>6</v>
      </c>
      <c r="G15" s="86">
        <v>6</v>
      </c>
      <c r="H15" s="22">
        <f t="shared" si="18"/>
        <v>18</v>
      </c>
      <c r="I15" s="84">
        <v>6</v>
      </c>
      <c r="J15" s="85">
        <v>6</v>
      </c>
      <c r="K15" s="86">
        <v>6</v>
      </c>
      <c r="L15" s="22">
        <f t="shared" ref="L15" si="24">SUM(I15:K15)</f>
        <v>18</v>
      </c>
      <c r="M15" s="23">
        <f t="shared" si="20"/>
        <v>36</v>
      </c>
      <c r="N15" s="84">
        <v>6</v>
      </c>
      <c r="O15" s="85">
        <v>6</v>
      </c>
      <c r="P15" s="86">
        <v>6</v>
      </c>
      <c r="Q15" s="22">
        <f t="shared" si="21"/>
        <v>18</v>
      </c>
      <c r="R15" s="19">
        <v>6</v>
      </c>
      <c r="S15" s="20">
        <v>6</v>
      </c>
      <c r="T15" s="21">
        <v>6</v>
      </c>
      <c r="U15" s="22">
        <f t="shared" si="22"/>
        <v>18</v>
      </c>
      <c r="V15" s="23">
        <f t="shared" si="23"/>
        <v>72</v>
      </c>
    </row>
    <row r="16" spans="1:22" ht="39.75" customHeight="1" thickBot="1">
      <c r="A16" s="522"/>
      <c r="B16" s="448" t="s">
        <v>31</v>
      </c>
      <c r="C16" s="7" t="s">
        <v>24</v>
      </c>
      <c r="D16" s="146" t="s">
        <v>27</v>
      </c>
      <c r="E16" s="478" t="s">
        <v>25</v>
      </c>
      <c r="F16" s="478"/>
      <c r="G16" s="479"/>
      <c r="H16" s="25">
        <f t="shared" ref="H16" si="25">H17/H18</f>
        <v>0.33333333333333331</v>
      </c>
      <c r="I16" s="478" t="s">
        <v>25</v>
      </c>
      <c r="J16" s="478"/>
      <c r="K16" s="479"/>
      <c r="L16" s="25">
        <f t="shared" ref="L16:M16" si="26">L17/L18</f>
        <v>0.44444444444444442</v>
      </c>
      <c r="M16" s="26">
        <f t="shared" si="26"/>
        <v>0.3888888888888889</v>
      </c>
      <c r="N16" s="478" t="s">
        <v>25</v>
      </c>
      <c r="O16" s="478"/>
      <c r="P16" s="479"/>
      <c r="Q16" s="25">
        <f t="shared" ref="Q16" si="27">Q17/Q18</f>
        <v>0.44444444444444442</v>
      </c>
      <c r="R16" s="480" t="s">
        <v>25</v>
      </c>
      <c r="S16" s="481"/>
      <c r="T16" s="482"/>
      <c r="U16" s="25">
        <f t="shared" ref="U16:V16" si="28">U17/U18</f>
        <v>0</v>
      </c>
      <c r="V16" s="26">
        <f t="shared" si="28"/>
        <v>0.30555555555555558</v>
      </c>
    </row>
    <row r="17" spans="1:22" ht="32.25" customHeight="1">
      <c r="A17" s="522"/>
      <c r="B17" s="483" t="s">
        <v>465</v>
      </c>
      <c r="C17" s="489" t="s">
        <v>466</v>
      </c>
      <c r="D17" s="12" t="s">
        <v>483</v>
      </c>
      <c r="E17" s="75">
        <v>2</v>
      </c>
      <c r="F17" s="76">
        <v>1</v>
      </c>
      <c r="G17" s="77">
        <v>0</v>
      </c>
      <c r="H17" s="16">
        <f t="shared" ref="H17:H18" si="29">SUM(E17:G17)</f>
        <v>3</v>
      </c>
      <c r="I17" s="75">
        <v>0</v>
      </c>
      <c r="J17" s="76">
        <v>0</v>
      </c>
      <c r="K17" s="77">
        <v>4</v>
      </c>
      <c r="L17" s="16">
        <f t="shared" ref="L17" si="30">SUM(I17:K17)</f>
        <v>4</v>
      </c>
      <c r="M17" s="17">
        <f t="shared" ref="M17:M18" si="31">+H17+L17</f>
        <v>7</v>
      </c>
      <c r="N17" s="75">
        <v>4</v>
      </c>
      <c r="O17" s="76"/>
      <c r="P17" s="77"/>
      <c r="Q17" s="16">
        <f t="shared" ref="Q17:Q18" si="32">SUM(N17:P17)</f>
        <v>4</v>
      </c>
      <c r="R17" s="13"/>
      <c r="S17" s="14"/>
      <c r="T17" s="15"/>
      <c r="U17" s="16">
        <f t="shared" ref="U17:U18" si="33">SUM(R17:T17)</f>
        <v>0</v>
      </c>
      <c r="V17" s="17">
        <f t="shared" ref="V17:V18" si="34">+H17+L17+Q17+U17</f>
        <v>11</v>
      </c>
    </row>
    <row r="18" spans="1:22" ht="32.25" customHeight="1" thickBot="1">
      <c r="A18" s="523"/>
      <c r="B18" s="484"/>
      <c r="C18" s="490"/>
      <c r="D18" s="18" t="s">
        <v>484</v>
      </c>
      <c r="E18" s="84">
        <v>3</v>
      </c>
      <c r="F18" s="85">
        <v>3</v>
      </c>
      <c r="G18" s="86">
        <v>3</v>
      </c>
      <c r="H18" s="22">
        <f t="shared" si="29"/>
        <v>9</v>
      </c>
      <c r="I18" s="84">
        <v>3</v>
      </c>
      <c r="J18" s="85">
        <v>3</v>
      </c>
      <c r="K18" s="86">
        <v>3</v>
      </c>
      <c r="L18" s="22">
        <f t="shared" ref="L18" si="35">SUM(I18:K18)</f>
        <v>9</v>
      </c>
      <c r="M18" s="23">
        <f t="shared" si="31"/>
        <v>18</v>
      </c>
      <c r="N18" s="84">
        <v>3</v>
      </c>
      <c r="O18" s="85">
        <v>3</v>
      </c>
      <c r="P18" s="86">
        <v>3</v>
      </c>
      <c r="Q18" s="22">
        <f t="shared" si="32"/>
        <v>9</v>
      </c>
      <c r="R18" s="19">
        <v>3</v>
      </c>
      <c r="S18" s="20">
        <v>3</v>
      </c>
      <c r="T18" s="21">
        <v>3</v>
      </c>
      <c r="U18" s="22">
        <f t="shared" si="33"/>
        <v>9</v>
      </c>
      <c r="V18" s="23">
        <f t="shared" si="34"/>
        <v>36</v>
      </c>
    </row>
    <row r="19" spans="1:22" ht="39.75" customHeight="1" thickBot="1">
      <c r="A19" s="7" t="s">
        <v>32</v>
      </c>
      <c r="B19" s="448" t="s">
        <v>33</v>
      </c>
      <c r="C19" s="7" t="s">
        <v>24</v>
      </c>
      <c r="D19" s="146" t="s">
        <v>27</v>
      </c>
      <c r="E19" s="478" t="s">
        <v>25</v>
      </c>
      <c r="F19" s="478"/>
      <c r="G19" s="479"/>
      <c r="H19" s="25">
        <f>H20/H21</f>
        <v>0</v>
      </c>
      <c r="I19" s="478" t="s">
        <v>25</v>
      </c>
      <c r="J19" s="478"/>
      <c r="K19" s="479"/>
      <c r="L19" s="25">
        <f>L20/L21</f>
        <v>1</v>
      </c>
      <c r="M19" s="26">
        <f>M20/M21</f>
        <v>0.5</v>
      </c>
      <c r="N19" s="478" t="s">
        <v>25</v>
      </c>
      <c r="O19" s="478"/>
      <c r="P19" s="479"/>
      <c r="Q19" s="25">
        <f>Q20/Q21</f>
        <v>0</v>
      </c>
      <c r="R19" s="480" t="s">
        <v>25</v>
      </c>
      <c r="S19" s="481"/>
      <c r="T19" s="482"/>
      <c r="U19" s="25">
        <f>U20/U21</f>
        <v>0</v>
      </c>
      <c r="V19" s="26">
        <f>V20/V21</f>
        <v>0.25</v>
      </c>
    </row>
    <row r="20" spans="1:22" ht="37.5" customHeight="1">
      <c r="A20" s="486" t="s">
        <v>467</v>
      </c>
      <c r="B20" s="483" t="s">
        <v>468</v>
      </c>
      <c r="C20" s="489" t="s">
        <v>469</v>
      </c>
      <c r="D20" s="12" t="s">
        <v>485</v>
      </c>
      <c r="E20" s="75"/>
      <c r="F20" s="76">
        <v>0</v>
      </c>
      <c r="G20" s="77"/>
      <c r="H20" s="16">
        <f t="shared" ref="H20:H21" si="36">SUM(E20:G20)</f>
        <v>0</v>
      </c>
      <c r="I20" s="75"/>
      <c r="J20" s="76">
        <v>1</v>
      </c>
      <c r="K20" s="77"/>
      <c r="L20" s="16">
        <f t="shared" ref="L20" si="37">SUM(I20:K20)</f>
        <v>1</v>
      </c>
      <c r="M20" s="17">
        <f t="shared" ref="M20:M21" si="38">+H20+L20</f>
        <v>1</v>
      </c>
      <c r="N20" s="75"/>
      <c r="O20" s="76"/>
      <c r="P20" s="77"/>
      <c r="Q20" s="16">
        <f t="shared" ref="Q20:Q21" si="39">SUM(N20:P20)</f>
        <v>0</v>
      </c>
      <c r="R20" s="13"/>
      <c r="S20" s="14"/>
      <c r="T20" s="15"/>
      <c r="U20" s="16">
        <f t="shared" ref="U20:U21" si="40">SUM(R20:T20)</f>
        <v>0</v>
      </c>
      <c r="V20" s="17">
        <f t="shared" ref="V20:V21" si="41">+H20+L20+Q20+U20</f>
        <v>1</v>
      </c>
    </row>
    <row r="21" spans="1:22" ht="40.5" customHeight="1" thickBot="1">
      <c r="A21" s="487"/>
      <c r="B21" s="484"/>
      <c r="C21" s="490"/>
      <c r="D21" s="18" t="s">
        <v>486</v>
      </c>
      <c r="E21" s="84"/>
      <c r="F21" s="85">
        <v>1</v>
      </c>
      <c r="G21" s="86"/>
      <c r="H21" s="22">
        <f t="shared" si="36"/>
        <v>1</v>
      </c>
      <c r="I21" s="84"/>
      <c r="J21" s="85">
        <v>1</v>
      </c>
      <c r="K21" s="86"/>
      <c r="L21" s="22">
        <f t="shared" ref="L21" si="42">SUM(I21:K21)</f>
        <v>1</v>
      </c>
      <c r="M21" s="23">
        <f t="shared" si="38"/>
        <v>2</v>
      </c>
      <c r="N21" s="84"/>
      <c r="O21" s="85">
        <v>1</v>
      </c>
      <c r="P21" s="86"/>
      <c r="Q21" s="22">
        <f t="shared" si="39"/>
        <v>1</v>
      </c>
      <c r="R21" s="19"/>
      <c r="S21" s="20">
        <v>1</v>
      </c>
      <c r="T21" s="21"/>
      <c r="U21" s="22">
        <f t="shared" si="40"/>
        <v>1</v>
      </c>
      <c r="V21" s="23">
        <f t="shared" si="41"/>
        <v>4</v>
      </c>
    </row>
    <row r="22" spans="1:22" ht="46.5" customHeight="1" thickBot="1">
      <c r="A22" s="487"/>
      <c r="B22" s="24" t="s">
        <v>34</v>
      </c>
      <c r="C22" s="7" t="s">
        <v>24</v>
      </c>
      <c r="D22" s="146" t="s">
        <v>27</v>
      </c>
      <c r="E22" s="478" t="s">
        <v>25</v>
      </c>
      <c r="F22" s="478"/>
      <c r="G22" s="479"/>
      <c r="H22" s="25" t="e">
        <f t="shared" ref="H22" si="43">H23/H24</f>
        <v>#DIV/0!</v>
      </c>
      <c r="I22" s="478" t="s">
        <v>25</v>
      </c>
      <c r="J22" s="478"/>
      <c r="K22" s="479"/>
      <c r="L22" s="25" t="e">
        <f t="shared" ref="L22:M22" si="44">L23/L24</f>
        <v>#DIV/0!</v>
      </c>
      <c r="M22" s="26" t="e">
        <f t="shared" si="44"/>
        <v>#DIV/0!</v>
      </c>
      <c r="N22" s="478" t="s">
        <v>25</v>
      </c>
      <c r="O22" s="478"/>
      <c r="P22" s="479"/>
      <c r="Q22" s="25" t="e">
        <f t="shared" ref="Q22" si="45">Q23/Q24</f>
        <v>#DIV/0!</v>
      </c>
      <c r="R22" s="480" t="s">
        <v>25</v>
      </c>
      <c r="S22" s="481"/>
      <c r="T22" s="482"/>
      <c r="U22" s="25">
        <f t="shared" ref="U22:V22" si="46">U23/U24</f>
        <v>0</v>
      </c>
      <c r="V22" s="26">
        <f t="shared" si="46"/>
        <v>0</v>
      </c>
    </row>
    <row r="23" spans="1:22" ht="30" customHeight="1">
      <c r="A23" s="487"/>
      <c r="B23" s="483" t="s">
        <v>470</v>
      </c>
      <c r="C23" s="489" t="s">
        <v>471</v>
      </c>
      <c r="D23" s="12" t="s">
        <v>487</v>
      </c>
      <c r="E23" s="75"/>
      <c r="F23" s="76"/>
      <c r="G23" s="77"/>
      <c r="H23" s="16">
        <f t="shared" ref="H23:H24" si="47">SUM(E23:G23)</f>
        <v>0</v>
      </c>
      <c r="I23" s="75"/>
      <c r="J23" s="76"/>
      <c r="K23" s="77"/>
      <c r="L23" s="16">
        <f t="shared" ref="L23" si="48">SUM(I23:K23)</f>
        <v>0</v>
      </c>
      <c r="M23" s="17">
        <f t="shared" ref="M23:M24" si="49">+H23+L23</f>
        <v>0</v>
      </c>
      <c r="N23" s="75"/>
      <c r="O23" s="76"/>
      <c r="P23" s="77"/>
      <c r="Q23" s="16">
        <f t="shared" ref="Q23:Q24" si="50">SUM(N23:P23)</f>
        <v>0</v>
      </c>
      <c r="R23" s="13"/>
      <c r="S23" s="14"/>
      <c r="T23" s="15"/>
      <c r="U23" s="16">
        <f t="shared" ref="U23:U24" si="51">SUM(R23:T23)</f>
        <v>0</v>
      </c>
      <c r="V23" s="17">
        <f t="shared" ref="V23:V24" si="52">+H23+L23+Q23+U23</f>
        <v>0</v>
      </c>
    </row>
    <row r="24" spans="1:22" ht="49.5" customHeight="1" thickBot="1">
      <c r="A24" s="488"/>
      <c r="B24" s="484"/>
      <c r="C24" s="490"/>
      <c r="D24" s="18" t="s">
        <v>488</v>
      </c>
      <c r="E24" s="84"/>
      <c r="F24" s="85"/>
      <c r="G24" s="86"/>
      <c r="H24" s="22">
        <f t="shared" si="47"/>
        <v>0</v>
      </c>
      <c r="I24" s="84"/>
      <c r="J24" s="85"/>
      <c r="K24" s="86"/>
      <c r="L24" s="22">
        <f>SUM(I24:K24)</f>
        <v>0</v>
      </c>
      <c r="M24" s="23">
        <f t="shared" si="49"/>
        <v>0</v>
      </c>
      <c r="N24" s="84"/>
      <c r="O24" s="85"/>
      <c r="P24" s="86"/>
      <c r="Q24" s="22">
        <f t="shared" si="50"/>
        <v>0</v>
      </c>
      <c r="R24" s="19"/>
      <c r="S24" s="20">
        <v>1</v>
      </c>
      <c r="T24" s="21"/>
      <c r="U24" s="22">
        <f t="shared" si="51"/>
        <v>1</v>
      </c>
      <c r="V24" s="23">
        <f t="shared" si="52"/>
        <v>1</v>
      </c>
    </row>
    <row r="25" spans="1:22" ht="18" customHeight="1">
      <c r="A25" s="205"/>
      <c r="B25" s="52"/>
      <c r="C25" s="52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33" customHeight="1">
      <c r="A26" s="625"/>
      <c r="B26" s="625"/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51"/>
      <c r="V26" s="51"/>
    </row>
    <row r="27" spans="1:22" ht="15.75" thickBot="1"/>
    <row r="28" spans="1:22" ht="48" customHeight="1" thickBot="1">
      <c r="A28" s="499" t="s">
        <v>0</v>
      </c>
      <c r="B28" s="500"/>
      <c r="C28" s="501" t="s">
        <v>1</v>
      </c>
      <c r="D28" s="504" t="s">
        <v>2</v>
      </c>
      <c r="E28" s="504" t="s">
        <v>3</v>
      </c>
      <c r="F28" s="504" t="s">
        <v>4</v>
      </c>
      <c r="G28" s="504" t="s">
        <v>5</v>
      </c>
      <c r="H28" s="504" t="s">
        <v>6</v>
      </c>
      <c r="I28" s="504" t="s">
        <v>7</v>
      </c>
      <c r="J28" s="504" t="s">
        <v>4</v>
      </c>
      <c r="K28" s="504" t="s">
        <v>8</v>
      </c>
      <c r="L28" s="504" t="s">
        <v>9</v>
      </c>
      <c r="M28" s="504" t="s">
        <v>10</v>
      </c>
      <c r="N28" s="504" t="s">
        <v>11</v>
      </c>
      <c r="O28" s="504" t="s">
        <v>4</v>
      </c>
      <c r="P28" s="504" t="s">
        <v>12</v>
      </c>
      <c r="Q28" s="504" t="s">
        <v>13</v>
      </c>
      <c r="R28" s="504" t="s">
        <v>14</v>
      </c>
      <c r="S28" s="504" t="s">
        <v>4</v>
      </c>
      <c r="T28" s="504" t="s">
        <v>15</v>
      </c>
    </row>
    <row r="29" spans="1:22" ht="35.1" customHeight="1" thickBot="1">
      <c r="A29" s="2" t="s">
        <v>16</v>
      </c>
      <c r="B29" s="3" t="s">
        <v>17</v>
      </c>
      <c r="C29" s="502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</row>
    <row r="30" spans="1:22" ht="35.1" customHeight="1" thickBot="1">
      <c r="A30" s="4" t="s">
        <v>18</v>
      </c>
      <c r="B30" s="5" t="s">
        <v>19</v>
      </c>
      <c r="C30" s="502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</row>
    <row r="31" spans="1:22" ht="49.5" customHeight="1" thickBot="1">
      <c r="A31" s="149" t="s">
        <v>20</v>
      </c>
      <c r="B31" s="142" t="s">
        <v>21</v>
      </c>
      <c r="C31" s="503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</row>
    <row r="32" spans="1:22" ht="35.1" customHeight="1" thickBot="1">
      <c r="A32" s="158" t="s">
        <v>38</v>
      </c>
      <c r="B32" s="91" t="s">
        <v>27</v>
      </c>
      <c r="C32" s="481" t="s">
        <v>25</v>
      </c>
      <c r="D32" s="481"/>
      <c r="E32" s="482"/>
      <c r="F32" s="25">
        <f>F33/F34</f>
        <v>0.2</v>
      </c>
      <c r="G32" s="481" t="s">
        <v>25</v>
      </c>
      <c r="H32" s="481"/>
      <c r="I32" s="482"/>
      <c r="J32" s="25">
        <f>J33/J34</f>
        <v>0</v>
      </c>
      <c r="K32" s="26">
        <f>K33/K34</f>
        <v>0.1</v>
      </c>
      <c r="L32" s="481" t="s">
        <v>25</v>
      </c>
      <c r="M32" s="481"/>
      <c r="N32" s="482"/>
      <c r="O32" s="25" t="e">
        <f>O33/O34</f>
        <v>#DIV/0!</v>
      </c>
      <c r="P32" s="480" t="s">
        <v>25</v>
      </c>
      <c r="Q32" s="481"/>
      <c r="R32" s="482"/>
      <c r="S32" s="25" t="e">
        <f>S33/S34</f>
        <v>#DIV/0!</v>
      </c>
      <c r="T32" s="26">
        <f>T33/T34</f>
        <v>0.1</v>
      </c>
    </row>
    <row r="33" spans="1:20" ht="35.1" customHeight="1">
      <c r="A33" s="483" t="s">
        <v>472</v>
      </c>
      <c r="B33" s="184" t="s">
        <v>489</v>
      </c>
      <c r="C33" s="75"/>
      <c r="D33" s="76">
        <v>4</v>
      </c>
      <c r="E33" s="77">
        <v>0</v>
      </c>
      <c r="F33" s="16">
        <f t="shared" ref="F33:F34" si="53">SUM(C33:E33)</f>
        <v>4</v>
      </c>
      <c r="G33" s="75">
        <v>0</v>
      </c>
      <c r="H33" s="76"/>
      <c r="I33" s="77"/>
      <c r="J33" s="16">
        <f t="shared" ref="J33" si="54">SUM(G33:I33)</f>
        <v>0</v>
      </c>
      <c r="K33" s="17">
        <f t="shared" ref="K33:K34" si="55">+F33+J33</f>
        <v>4</v>
      </c>
      <c r="L33" s="75"/>
      <c r="M33" s="76"/>
      <c r="N33" s="77"/>
      <c r="O33" s="16">
        <f t="shared" ref="O33:O34" si="56">SUM(L33:N33)</f>
        <v>0</v>
      </c>
      <c r="P33" s="13"/>
      <c r="Q33" s="14"/>
      <c r="R33" s="15"/>
      <c r="S33" s="16">
        <f t="shared" ref="S33:S34" si="57">SUM(P33:R33)</f>
        <v>0</v>
      </c>
      <c r="T33" s="17">
        <f t="shared" ref="T33:T34" si="58">+F33+J33+O33+S33</f>
        <v>4</v>
      </c>
    </row>
    <row r="34" spans="1:20" ht="35.1" customHeight="1" thickBot="1">
      <c r="A34" s="624"/>
      <c r="B34" s="34" t="s">
        <v>490</v>
      </c>
      <c r="C34" s="84"/>
      <c r="D34" s="85"/>
      <c r="E34" s="86">
        <v>20</v>
      </c>
      <c r="F34" s="22">
        <f t="shared" si="53"/>
        <v>20</v>
      </c>
      <c r="G34" s="84">
        <v>20</v>
      </c>
      <c r="H34" s="85"/>
      <c r="I34" s="86"/>
      <c r="J34" s="22">
        <f t="shared" ref="J34" si="59">SUM(G34:I34)</f>
        <v>20</v>
      </c>
      <c r="K34" s="23">
        <f t="shared" si="55"/>
        <v>40</v>
      </c>
      <c r="L34" s="84"/>
      <c r="M34" s="85"/>
      <c r="N34" s="86"/>
      <c r="O34" s="22">
        <f t="shared" si="56"/>
        <v>0</v>
      </c>
      <c r="P34" s="19"/>
      <c r="Q34" s="20"/>
      <c r="R34" s="21"/>
      <c r="S34" s="22">
        <f t="shared" si="57"/>
        <v>0</v>
      </c>
      <c r="T34" s="23">
        <f t="shared" si="58"/>
        <v>40</v>
      </c>
    </row>
    <row r="35" spans="1:20" ht="35.1" customHeight="1" thickBot="1">
      <c r="A35" s="159" t="s">
        <v>43</v>
      </c>
      <c r="B35" s="103" t="s">
        <v>27</v>
      </c>
      <c r="C35" s="478" t="s">
        <v>25</v>
      </c>
      <c r="D35" s="478"/>
      <c r="E35" s="479"/>
      <c r="F35" s="25">
        <f t="shared" ref="F35" si="60">F36/F37</f>
        <v>1</v>
      </c>
      <c r="G35" s="478" t="s">
        <v>25</v>
      </c>
      <c r="H35" s="478"/>
      <c r="I35" s="479"/>
      <c r="J35" s="25">
        <f t="shared" ref="J35:K35" si="61">J36/J37</f>
        <v>1</v>
      </c>
      <c r="K35" s="26">
        <f t="shared" si="61"/>
        <v>1</v>
      </c>
      <c r="L35" s="478" t="s">
        <v>25</v>
      </c>
      <c r="M35" s="478"/>
      <c r="N35" s="479"/>
      <c r="O35" s="25">
        <f t="shared" ref="O35" si="62">O36/O37</f>
        <v>1</v>
      </c>
      <c r="P35" s="480" t="s">
        <v>25</v>
      </c>
      <c r="Q35" s="481"/>
      <c r="R35" s="482"/>
      <c r="S35" s="25">
        <f t="shared" ref="S35:T35" si="63">S36/S37</f>
        <v>0</v>
      </c>
      <c r="T35" s="26">
        <f t="shared" si="63"/>
        <v>0.66666666666666663</v>
      </c>
    </row>
    <row r="36" spans="1:20" ht="35.1" customHeight="1">
      <c r="A36" s="555" t="s">
        <v>473</v>
      </c>
      <c r="B36" s="184" t="s">
        <v>271</v>
      </c>
      <c r="C36" s="75"/>
      <c r="D36" s="76">
        <v>1</v>
      </c>
      <c r="E36" s="77"/>
      <c r="F36" s="16">
        <f t="shared" ref="F36:F37" si="64">SUM(C36:E36)</f>
        <v>1</v>
      </c>
      <c r="G36" s="75">
        <v>1</v>
      </c>
      <c r="H36" s="76"/>
      <c r="I36" s="77">
        <v>1</v>
      </c>
      <c r="J36" s="16">
        <f t="shared" ref="J36" si="65">SUM(G36:I36)</f>
        <v>2</v>
      </c>
      <c r="K36" s="17">
        <f t="shared" ref="K36:K37" si="66">+F36+J36</f>
        <v>3</v>
      </c>
      <c r="L36" s="75">
        <v>1</v>
      </c>
      <c r="M36" s="76"/>
      <c r="N36" s="77"/>
      <c r="O36" s="16">
        <f t="shared" ref="O36:O37" si="67">SUM(L36:N36)</f>
        <v>1</v>
      </c>
      <c r="P36" s="13"/>
      <c r="Q36" s="14"/>
      <c r="R36" s="15"/>
      <c r="S36" s="16">
        <f t="shared" ref="S36:S37" si="68">SUM(P36:R36)</f>
        <v>0</v>
      </c>
      <c r="T36" s="17">
        <f t="shared" ref="T36:T37" si="69">+F36+J36+O36+S36</f>
        <v>4</v>
      </c>
    </row>
    <row r="37" spans="1:20" ht="35.1" customHeight="1" thickBot="1">
      <c r="A37" s="624"/>
      <c r="B37" s="34" t="s">
        <v>356</v>
      </c>
      <c r="C37" s="84"/>
      <c r="D37" s="85">
        <v>1</v>
      </c>
      <c r="E37" s="86"/>
      <c r="F37" s="22">
        <f t="shared" si="64"/>
        <v>1</v>
      </c>
      <c r="G37" s="84">
        <v>1</v>
      </c>
      <c r="H37" s="85"/>
      <c r="I37" s="86">
        <v>1</v>
      </c>
      <c r="J37" s="22">
        <f>SUM(G37:I37)</f>
        <v>2</v>
      </c>
      <c r="K37" s="23">
        <f t="shared" si="66"/>
        <v>3</v>
      </c>
      <c r="L37" s="84"/>
      <c r="M37" s="85">
        <v>1</v>
      </c>
      <c r="N37" s="86"/>
      <c r="O37" s="22">
        <f t="shared" si="67"/>
        <v>1</v>
      </c>
      <c r="P37" s="19">
        <v>1</v>
      </c>
      <c r="Q37" s="20"/>
      <c r="R37" s="21">
        <v>1</v>
      </c>
      <c r="S37" s="22">
        <f t="shared" si="68"/>
        <v>2</v>
      </c>
      <c r="T37" s="23">
        <f t="shared" si="69"/>
        <v>6</v>
      </c>
    </row>
    <row r="38" spans="1:20" ht="35.1" customHeight="1" thickBot="1">
      <c r="A38" s="159" t="s">
        <v>45</v>
      </c>
      <c r="B38" s="103" t="s">
        <v>27</v>
      </c>
      <c r="C38" s="478" t="s">
        <v>25</v>
      </c>
      <c r="D38" s="478"/>
      <c r="E38" s="479"/>
      <c r="F38" s="25">
        <f t="shared" ref="F38" si="70">F39/F40</f>
        <v>0.66666666666666663</v>
      </c>
      <c r="G38" s="478" t="s">
        <v>25</v>
      </c>
      <c r="H38" s="478"/>
      <c r="I38" s="479"/>
      <c r="J38" s="25">
        <f t="shared" ref="J38:K38" si="71">J39/J40</f>
        <v>1</v>
      </c>
      <c r="K38" s="26">
        <f t="shared" si="71"/>
        <v>0.83333333333333337</v>
      </c>
      <c r="L38" s="478" t="s">
        <v>25</v>
      </c>
      <c r="M38" s="478"/>
      <c r="N38" s="479"/>
      <c r="O38" s="25">
        <f t="shared" ref="O38" si="72">O39/O40</f>
        <v>0.33333333333333331</v>
      </c>
      <c r="P38" s="480" t="s">
        <v>25</v>
      </c>
      <c r="Q38" s="481"/>
      <c r="R38" s="482"/>
      <c r="S38" s="25">
        <f t="shared" ref="S38:T38" si="73">S39/S40</f>
        <v>0</v>
      </c>
      <c r="T38" s="26">
        <f t="shared" si="73"/>
        <v>0.5</v>
      </c>
    </row>
    <row r="39" spans="1:20" ht="35.1" customHeight="1">
      <c r="A39" s="555" t="s">
        <v>474</v>
      </c>
      <c r="B39" s="184" t="s">
        <v>294</v>
      </c>
      <c r="C39" s="75">
        <v>3</v>
      </c>
      <c r="D39" s="76">
        <v>5</v>
      </c>
      <c r="E39" s="77">
        <v>0</v>
      </c>
      <c r="F39" s="16">
        <f t="shared" ref="F39:F40" si="74">SUM(C39:E39)</f>
        <v>8</v>
      </c>
      <c r="G39" s="75">
        <v>3</v>
      </c>
      <c r="H39" s="76">
        <v>5</v>
      </c>
      <c r="I39" s="77">
        <v>4</v>
      </c>
      <c r="J39" s="16">
        <f t="shared" ref="J39" si="75">SUM(G39:I39)</f>
        <v>12</v>
      </c>
      <c r="K39" s="17">
        <f t="shared" ref="K39:K40" si="76">+F39+J39</f>
        <v>20</v>
      </c>
      <c r="L39" s="75">
        <v>4</v>
      </c>
      <c r="M39" s="76"/>
      <c r="N39" s="77"/>
      <c r="O39" s="16">
        <f t="shared" ref="O39:O40" si="77">SUM(L39:N39)</f>
        <v>4</v>
      </c>
      <c r="P39" s="13"/>
      <c r="Q39" s="14"/>
      <c r="R39" s="15"/>
      <c r="S39" s="16">
        <f t="shared" ref="S39:S40" si="78">SUM(P39:R39)</f>
        <v>0</v>
      </c>
      <c r="T39" s="17">
        <f t="shared" ref="T39:T40" si="79">+F39+J39+O39+S39</f>
        <v>24</v>
      </c>
    </row>
    <row r="40" spans="1:20" ht="35.1" customHeight="1" thickBot="1">
      <c r="A40" s="624"/>
      <c r="B40" s="34" t="s">
        <v>232</v>
      </c>
      <c r="C40" s="84">
        <v>4</v>
      </c>
      <c r="D40" s="85">
        <v>4</v>
      </c>
      <c r="E40" s="86">
        <v>4</v>
      </c>
      <c r="F40" s="22">
        <f t="shared" si="74"/>
        <v>12</v>
      </c>
      <c r="G40" s="84">
        <v>4</v>
      </c>
      <c r="H40" s="85">
        <v>4</v>
      </c>
      <c r="I40" s="86">
        <v>4</v>
      </c>
      <c r="J40" s="22">
        <f>SUM(G40:I40)</f>
        <v>12</v>
      </c>
      <c r="K40" s="23">
        <f t="shared" si="76"/>
        <v>24</v>
      </c>
      <c r="L40" s="84">
        <v>4</v>
      </c>
      <c r="M40" s="85">
        <v>4</v>
      </c>
      <c r="N40" s="86">
        <v>4</v>
      </c>
      <c r="O40" s="22">
        <f t="shared" si="77"/>
        <v>12</v>
      </c>
      <c r="P40" s="19">
        <v>4</v>
      </c>
      <c r="Q40" s="20">
        <v>4</v>
      </c>
      <c r="R40" s="21">
        <v>4</v>
      </c>
      <c r="S40" s="22">
        <f t="shared" si="78"/>
        <v>12</v>
      </c>
      <c r="T40" s="23">
        <f t="shared" si="79"/>
        <v>48</v>
      </c>
    </row>
    <row r="41" spans="1:20" ht="35.1" customHeight="1" thickBot="1">
      <c r="A41" s="159" t="s">
        <v>46</v>
      </c>
      <c r="B41" s="103" t="s">
        <v>27</v>
      </c>
      <c r="C41" s="478" t="s">
        <v>25</v>
      </c>
      <c r="D41" s="478"/>
      <c r="E41" s="479"/>
      <c r="F41" s="25">
        <f t="shared" ref="F41" si="80">F42/F43</f>
        <v>1.5</v>
      </c>
      <c r="G41" s="478" t="s">
        <v>25</v>
      </c>
      <c r="H41" s="478"/>
      <c r="I41" s="479"/>
      <c r="J41" s="25">
        <f t="shared" ref="J41:K41" si="81">J42/J43</f>
        <v>1.8333333333333333</v>
      </c>
      <c r="K41" s="26">
        <f t="shared" si="81"/>
        <v>1.6666666666666667</v>
      </c>
      <c r="L41" s="478" t="s">
        <v>25</v>
      </c>
      <c r="M41" s="478"/>
      <c r="N41" s="479"/>
      <c r="O41" s="25">
        <f t="shared" ref="O41" si="82">O42/O43</f>
        <v>0.5</v>
      </c>
      <c r="P41" s="480" t="s">
        <v>25</v>
      </c>
      <c r="Q41" s="481"/>
      <c r="R41" s="482"/>
      <c r="S41" s="25">
        <f t="shared" ref="S41:T41" si="83">S42/S43</f>
        <v>0</v>
      </c>
      <c r="T41" s="26">
        <f t="shared" si="83"/>
        <v>0.95833333333333337</v>
      </c>
    </row>
    <row r="42" spans="1:20" ht="35.1" customHeight="1">
      <c r="A42" s="555" t="s">
        <v>475</v>
      </c>
      <c r="B42" s="184" t="s">
        <v>98</v>
      </c>
      <c r="C42" s="75">
        <v>2</v>
      </c>
      <c r="D42" s="76">
        <v>4</v>
      </c>
      <c r="E42" s="77">
        <v>3</v>
      </c>
      <c r="F42" s="16">
        <f t="shared" ref="F42:F43" si="84">SUM(C42:E42)</f>
        <v>9</v>
      </c>
      <c r="G42" s="75">
        <v>3</v>
      </c>
      <c r="H42" s="76">
        <v>5</v>
      </c>
      <c r="I42" s="77">
        <v>3</v>
      </c>
      <c r="J42" s="16">
        <f t="shared" ref="J42" si="85">SUM(G42:I42)</f>
        <v>11</v>
      </c>
      <c r="K42" s="17">
        <f t="shared" ref="K42:K43" si="86">+F42+J42</f>
        <v>20</v>
      </c>
      <c r="L42" s="75">
        <v>3</v>
      </c>
      <c r="M42" s="76"/>
      <c r="N42" s="77"/>
      <c r="O42" s="16">
        <f t="shared" ref="O42:O43" si="87">SUM(L42:N42)</f>
        <v>3</v>
      </c>
      <c r="P42" s="13"/>
      <c r="Q42" s="14"/>
      <c r="R42" s="15"/>
      <c r="S42" s="16">
        <f t="shared" ref="S42:S43" si="88">SUM(P42:R42)</f>
        <v>0</v>
      </c>
      <c r="T42" s="17">
        <f t="shared" ref="T42:T43" si="89">+F42+J42+O42+S42</f>
        <v>23</v>
      </c>
    </row>
    <row r="43" spans="1:20" ht="35.1" customHeight="1" thickBot="1">
      <c r="A43" s="484"/>
      <c r="B43" s="34" t="s">
        <v>99</v>
      </c>
      <c r="C43" s="84">
        <v>2</v>
      </c>
      <c r="D43" s="85">
        <v>2</v>
      </c>
      <c r="E43" s="86">
        <v>2</v>
      </c>
      <c r="F43" s="22">
        <f t="shared" si="84"/>
        <v>6</v>
      </c>
      <c r="G43" s="84">
        <v>2</v>
      </c>
      <c r="H43" s="85">
        <v>2</v>
      </c>
      <c r="I43" s="86">
        <v>2</v>
      </c>
      <c r="J43" s="22">
        <f>SUM(G43:I43)</f>
        <v>6</v>
      </c>
      <c r="K43" s="23">
        <f t="shared" si="86"/>
        <v>12</v>
      </c>
      <c r="L43" s="84">
        <v>2</v>
      </c>
      <c r="M43" s="85">
        <v>2</v>
      </c>
      <c r="N43" s="86">
        <v>2</v>
      </c>
      <c r="O43" s="22">
        <f t="shared" si="87"/>
        <v>6</v>
      </c>
      <c r="P43" s="19">
        <v>2</v>
      </c>
      <c r="Q43" s="20">
        <v>2</v>
      </c>
      <c r="R43" s="21">
        <v>2</v>
      </c>
      <c r="S43" s="22">
        <f t="shared" si="88"/>
        <v>6</v>
      </c>
      <c r="T43" s="23">
        <f t="shared" si="89"/>
        <v>24</v>
      </c>
    </row>
    <row r="44" spans="1:20" ht="36" customHeight="1" thickBot="1">
      <c r="A44" s="497" t="s">
        <v>48</v>
      </c>
      <c r="B44" s="498"/>
      <c r="C44" s="478" t="s">
        <v>25</v>
      </c>
      <c r="D44" s="478"/>
      <c r="E44" s="479"/>
      <c r="F44" s="25" t="e">
        <f>F45/F46</f>
        <v>#DIV/0!</v>
      </c>
      <c r="G44" s="485" t="s">
        <v>25</v>
      </c>
      <c r="H44" s="478"/>
      <c r="I44" s="479"/>
      <c r="J44" s="25" t="e">
        <f>J45/J46</f>
        <v>#DIV/0!</v>
      </c>
      <c r="K44" s="26" t="e">
        <f>K45/K46</f>
        <v>#DIV/0!</v>
      </c>
      <c r="L44" s="485" t="s">
        <v>25</v>
      </c>
      <c r="M44" s="478"/>
      <c r="N44" s="479"/>
      <c r="O44" s="25" t="e">
        <f>O45/O46</f>
        <v>#DIV/0!</v>
      </c>
      <c r="P44" s="480" t="s">
        <v>25</v>
      </c>
      <c r="Q44" s="481"/>
      <c r="R44" s="482"/>
      <c r="S44" s="25" t="e">
        <f>S45/S46</f>
        <v>#DIV/0!</v>
      </c>
      <c r="T44" s="26" t="e">
        <f>T45/T46</f>
        <v>#DIV/0!</v>
      </c>
    </row>
    <row r="45" spans="1:20" ht="36" customHeight="1">
      <c r="A45" s="495" t="s">
        <v>214</v>
      </c>
      <c r="B45" s="47" t="s">
        <v>36</v>
      </c>
      <c r="C45" s="75"/>
      <c r="D45" s="76"/>
      <c r="E45" s="77"/>
      <c r="F45" s="16">
        <f>SUM(C45:E45)</f>
        <v>0</v>
      </c>
      <c r="G45" s="75"/>
      <c r="H45" s="76"/>
      <c r="I45" s="77"/>
      <c r="J45" s="16">
        <f>SUM(G45:I45)</f>
        <v>0</v>
      </c>
      <c r="K45" s="17">
        <f>+F45+J45</f>
        <v>0</v>
      </c>
      <c r="L45" s="75"/>
      <c r="M45" s="76"/>
      <c r="N45" s="77"/>
      <c r="O45" s="16">
        <f>SUM(L45:N45)</f>
        <v>0</v>
      </c>
      <c r="P45" s="13"/>
      <c r="Q45" s="14"/>
      <c r="R45" s="15"/>
      <c r="S45" s="16">
        <f>SUM(P45:R45)</f>
        <v>0</v>
      </c>
      <c r="T45" s="17">
        <f>+F45+J45+O45+S45</f>
        <v>0</v>
      </c>
    </row>
    <row r="46" spans="1:20" ht="37.5" customHeight="1" thickBot="1">
      <c r="A46" s="496"/>
      <c r="B46" s="48" t="s">
        <v>37</v>
      </c>
      <c r="C46" s="84"/>
      <c r="D46" s="85"/>
      <c r="E46" s="86"/>
      <c r="F46" s="22">
        <f>SUM(C46:E46)</f>
        <v>0</v>
      </c>
      <c r="G46" s="84"/>
      <c r="H46" s="85"/>
      <c r="I46" s="86"/>
      <c r="J46" s="22">
        <f>SUM(G46:I46)</f>
        <v>0</v>
      </c>
      <c r="K46" s="23">
        <f>+F46+J46</f>
        <v>0</v>
      </c>
      <c r="L46" s="84"/>
      <c r="M46" s="85"/>
      <c r="N46" s="86"/>
      <c r="O46" s="22">
        <f>SUM(L46:N46)</f>
        <v>0</v>
      </c>
      <c r="P46" s="28"/>
      <c r="Q46" s="29"/>
      <c r="R46" s="30"/>
      <c r="S46" s="22">
        <f>SUM(P46:R46)</f>
        <v>0</v>
      </c>
      <c r="T46" s="23">
        <f>+F46+J46+O46+S46</f>
        <v>0</v>
      </c>
    </row>
  </sheetData>
  <mergeCells count="108">
    <mergeCell ref="A1:P1"/>
    <mergeCell ref="E7:G7"/>
    <mergeCell ref="I7:K7"/>
    <mergeCell ref="N7:P7"/>
    <mergeCell ref="A3:D3"/>
    <mergeCell ref="E3:E6"/>
    <mergeCell ref="F3:F6"/>
    <mergeCell ref="G3:G6"/>
    <mergeCell ref="H3:H6"/>
    <mergeCell ref="I3:I6"/>
    <mergeCell ref="V3:V6"/>
    <mergeCell ref="A5:A6"/>
    <mergeCell ref="C5:D5"/>
    <mergeCell ref="B6:D6"/>
    <mergeCell ref="U3:U6"/>
    <mergeCell ref="R7:T7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A14:A18"/>
    <mergeCell ref="B14:B15"/>
    <mergeCell ref="C14:C15"/>
    <mergeCell ref="E16:G16"/>
    <mergeCell ref="I16:K16"/>
    <mergeCell ref="N16:P16"/>
    <mergeCell ref="R10:T10"/>
    <mergeCell ref="B11:B12"/>
    <mergeCell ref="C11:C12"/>
    <mergeCell ref="A8:A12"/>
    <mergeCell ref="B8:B9"/>
    <mergeCell ref="C8:C9"/>
    <mergeCell ref="E10:G10"/>
    <mergeCell ref="I10:K10"/>
    <mergeCell ref="N10:P10"/>
    <mergeCell ref="R16:T16"/>
    <mergeCell ref="B17:B18"/>
    <mergeCell ref="C17:C18"/>
    <mergeCell ref="E19:G19"/>
    <mergeCell ref="I19:K19"/>
    <mergeCell ref="N19:P19"/>
    <mergeCell ref="R19:T19"/>
    <mergeCell ref="E13:G13"/>
    <mergeCell ref="I13:K13"/>
    <mergeCell ref="N13:P13"/>
    <mergeCell ref="R13:T13"/>
    <mergeCell ref="R22:T22"/>
    <mergeCell ref="B23:B24"/>
    <mergeCell ref="C23:C24"/>
    <mergeCell ref="A20:A24"/>
    <mergeCell ref="B20:B21"/>
    <mergeCell ref="C20:C21"/>
    <mergeCell ref="E22:G22"/>
    <mergeCell ref="I22:K22"/>
    <mergeCell ref="N22:P22"/>
    <mergeCell ref="A26:T26"/>
    <mergeCell ref="T28:T31"/>
    <mergeCell ref="C32:E32"/>
    <mergeCell ref="G32:I32"/>
    <mergeCell ref="L32:N32"/>
    <mergeCell ref="P32:R32"/>
    <mergeCell ref="A33:A34"/>
    <mergeCell ref="N28:N31"/>
    <mergeCell ref="O28:O31"/>
    <mergeCell ref="P28:P31"/>
    <mergeCell ref="Q28:Q31"/>
    <mergeCell ref="R28:R31"/>
    <mergeCell ref="S28:S31"/>
    <mergeCell ref="H28:H31"/>
    <mergeCell ref="I28:I31"/>
    <mergeCell ref="J28:J31"/>
    <mergeCell ref="K28:K31"/>
    <mergeCell ref="L28:L31"/>
    <mergeCell ref="M28:M31"/>
    <mergeCell ref="A28:B28"/>
    <mergeCell ref="C28:C31"/>
    <mergeCell ref="D28:D31"/>
    <mergeCell ref="E28:E31"/>
    <mergeCell ref="F28:F31"/>
    <mergeCell ref="G28:G31"/>
    <mergeCell ref="C35:E35"/>
    <mergeCell ref="G35:I35"/>
    <mergeCell ref="L35:N35"/>
    <mergeCell ref="P35:R35"/>
    <mergeCell ref="A36:A37"/>
    <mergeCell ref="C38:E38"/>
    <mergeCell ref="G38:I38"/>
    <mergeCell ref="L38:N38"/>
    <mergeCell ref="P38:R38"/>
    <mergeCell ref="A45:A46"/>
    <mergeCell ref="A44:B44"/>
    <mergeCell ref="C44:E44"/>
    <mergeCell ref="G44:I44"/>
    <mergeCell ref="L44:N44"/>
    <mergeCell ref="P44:R44"/>
    <mergeCell ref="A39:A40"/>
    <mergeCell ref="C41:E41"/>
    <mergeCell ref="G41:I41"/>
    <mergeCell ref="L41:N41"/>
    <mergeCell ref="P41:R41"/>
    <mergeCell ref="A42:A43"/>
  </mergeCells>
  <conditionalFormatting sqref="H7">
    <cfRule type="cellIs" dxfId="7979" priority="823" operator="greaterThan">
      <formula>1</formula>
    </cfRule>
    <cfRule type="cellIs" dxfId="7978" priority="824" operator="greaterThan">
      <formula>0.89</formula>
    </cfRule>
    <cfRule type="cellIs" dxfId="7977" priority="825" operator="greaterThan">
      <formula>0.69</formula>
    </cfRule>
    <cfRule type="cellIs" dxfId="7976" priority="826" operator="greaterThan">
      <formula>0.49</formula>
    </cfRule>
    <cfRule type="cellIs" dxfId="7975" priority="827" operator="greaterThan">
      <formula>0.29</formula>
    </cfRule>
    <cfRule type="cellIs" dxfId="7974" priority="828" operator="lessThan">
      <formula>0.29</formula>
    </cfRule>
  </conditionalFormatting>
  <conditionalFormatting sqref="L7">
    <cfRule type="cellIs" dxfId="7973" priority="817" operator="greaterThan">
      <formula>1</formula>
    </cfRule>
    <cfRule type="cellIs" dxfId="7972" priority="818" operator="greaterThan">
      <formula>0.89</formula>
    </cfRule>
    <cfRule type="cellIs" dxfId="7971" priority="819" operator="greaterThan">
      <formula>0.69</formula>
    </cfRule>
    <cfRule type="cellIs" dxfId="7970" priority="820" operator="greaterThan">
      <formula>0.49</formula>
    </cfRule>
    <cfRule type="cellIs" dxfId="7969" priority="821" operator="greaterThan">
      <formula>0.29</formula>
    </cfRule>
    <cfRule type="cellIs" dxfId="7968" priority="822" operator="lessThan">
      <formula>0.29</formula>
    </cfRule>
  </conditionalFormatting>
  <conditionalFormatting sqref="M7">
    <cfRule type="cellIs" dxfId="7967" priority="811" operator="greaterThan">
      <formula>1</formula>
    </cfRule>
    <cfRule type="cellIs" dxfId="7966" priority="812" operator="greaterThan">
      <formula>0.89</formula>
    </cfRule>
    <cfRule type="cellIs" dxfId="7965" priority="813" operator="greaterThan">
      <formula>0.69</formula>
    </cfRule>
    <cfRule type="cellIs" dxfId="7964" priority="814" operator="greaterThan">
      <formula>0.49</formula>
    </cfRule>
    <cfRule type="cellIs" dxfId="7963" priority="815" operator="greaterThan">
      <formula>0.29</formula>
    </cfRule>
    <cfRule type="cellIs" dxfId="7962" priority="816" operator="lessThan">
      <formula>0.29</formula>
    </cfRule>
  </conditionalFormatting>
  <conditionalFormatting sqref="Q7">
    <cfRule type="cellIs" dxfId="7961" priority="805" operator="greaterThan">
      <formula>1</formula>
    </cfRule>
    <cfRule type="cellIs" dxfId="7960" priority="806" operator="greaterThan">
      <formula>0.89</formula>
    </cfRule>
    <cfRule type="cellIs" dxfId="7959" priority="807" operator="greaterThan">
      <formula>0.69</formula>
    </cfRule>
    <cfRule type="cellIs" dxfId="7958" priority="808" operator="greaterThan">
      <formula>0.49</formula>
    </cfRule>
    <cfRule type="cellIs" dxfId="7957" priority="809" operator="greaterThan">
      <formula>0.29</formula>
    </cfRule>
    <cfRule type="cellIs" dxfId="7956" priority="810" operator="lessThan">
      <formula>0.29</formula>
    </cfRule>
  </conditionalFormatting>
  <conditionalFormatting sqref="U7">
    <cfRule type="cellIs" dxfId="7955" priority="799" operator="greaterThan">
      <formula>1</formula>
    </cfRule>
    <cfRule type="cellIs" dxfId="7954" priority="800" operator="greaterThan">
      <formula>0.89</formula>
    </cfRule>
    <cfRule type="cellIs" dxfId="7953" priority="801" operator="greaterThan">
      <formula>0.69</formula>
    </cfRule>
    <cfRule type="cellIs" dxfId="7952" priority="802" operator="greaterThan">
      <formula>0.49</formula>
    </cfRule>
    <cfRule type="cellIs" dxfId="7951" priority="803" operator="greaterThan">
      <formula>0.29</formula>
    </cfRule>
    <cfRule type="cellIs" dxfId="7950" priority="804" operator="lessThan">
      <formula>0.29</formula>
    </cfRule>
  </conditionalFormatting>
  <conditionalFormatting sqref="V7">
    <cfRule type="cellIs" dxfId="7949" priority="793" operator="greaterThan">
      <formula>1</formula>
    </cfRule>
    <cfRule type="cellIs" dxfId="7948" priority="794" operator="greaterThan">
      <formula>0.89</formula>
    </cfRule>
    <cfRule type="cellIs" dxfId="7947" priority="795" operator="greaterThan">
      <formula>0.69</formula>
    </cfRule>
    <cfRule type="cellIs" dxfId="7946" priority="796" operator="greaterThan">
      <formula>0.49</formula>
    </cfRule>
    <cfRule type="cellIs" dxfId="7945" priority="797" operator="greaterThan">
      <formula>0.29</formula>
    </cfRule>
    <cfRule type="cellIs" dxfId="7944" priority="798" operator="lessThan">
      <formula>0.29</formula>
    </cfRule>
  </conditionalFormatting>
  <conditionalFormatting sqref="V19">
    <cfRule type="cellIs" dxfId="7943" priority="649" operator="greaterThan">
      <formula>1</formula>
    </cfRule>
    <cfRule type="cellIs" dxfId="7942" priority="650" operator="greaterThan">
      <formula>0.89</formula>
    </cfRule>
    <cfRule type="cellIs" dxfId="7941" priority="651" operator="greaterThan">
      <formula>0.69</formula>
    </cfRule>
    <cfRule type="cellIs" dxfId="7940" priority="652" operator="greaterThan">
      <formula>0.49</formula>
    </cfRule>
    <cfRule type="cellIs" dxfId="7939" priority="653" operator="greaterThan">
      <formula>0.29</formula>
    </cfRule>
    <cfRule type="cellIs" dxfId="7938" priority="654" operator="lessThan">
      <formula>0.29</formula>
    </cfRule>
  </conditionalFormatting>
  <conditionalFormatting sqref="H10">
    <cfRule type="cellIs" dxfId="7937" priority="787" operator="greaterThan">
      <formula>1</formula>
    </cfRule>
    <cfRule type="cellIs" dxfId="7936" priority="788" operator="greaterThan">
      <formula>0.89</formula>
    </cfRule>
    <cfRule type="cellIs" dxfId="7935" priority="789" operator="greaterThan">
      <formula>0.69</formula>
    </cfRule>
    <cfRule type="cellIs" dxfId="7934" priority="790" operator="greaterThan">
      <formula>0.49</formula>
    </cfRule>
    <cfRule type="cellIs" dxfId="7933" priority="791" operator="greaterThan">
      <formula>0.29</formula>
    </cfRule>
    <cfRule type="cellIs" dxfId="7932" priority="792" operator="lessThan">
      <formula>0.29</formula>
    </cfRule>
  </conditionalFormatting>
  <conditionalFormatting sqref="L10">
    <cfRule type="cellIs" dxfId="7931" priority="781" operator="greaterThan">
      <formula>1</formula>
    </cfRule>
    <cfRule type="cellIs" dxfId="7930" priority="782" operator="greaterThan">
      <formula>0.89</formula>
    </cfRule>
    <cfRule type="cellIs" dxfId="7929" priority="783" operator="greaterThan">
      <formula>0.69</formula>
    </cfRule>
    <cfRule type="cellIs" dxfId="7928" priority="784" operator="greaterThan">
      <formula>0.49</formula>
    </cfRule>
    <cfRule type="cellIs" dxfId="7927" priority="785" operator="greaterThan">
      <formula>0.29</formula>
    </cfRule>
    <cfRule type="cellIs" dxfId="7926" priority="786" operator="lessThan">
      <formula>0.29</formula>
    </cfRule>
  </conditionalFormatting>
  <conditionalFormatting sqref="M10">
    <cfRule type="cellIs" dxfId="7925" priority="775" operator="greaterThan">
      <formula>1</formula>
    </cfRule>
    <cfRule type="cellIs" dxfId="7924" priority="776" operator="greaterThan">
      <formula>0.89</formula>
    </cfRule>
    <cfRule type="cellIs" dxfId="7923" priority="777" operator="greaterThan">
      <formula>0.69</formula>
    </cfRule>
    <cfRule type="cellIs" dxfId="7922" priority="778" operator="greaterThan">
      <formula>0.49</formula>
    </cfRule>
    <cfRule type="cellIs" dxfId="7921" priority="779" operator="greaterThan">
      <formula>0.29</formula>
    </cfRule>
    <cfRule type="cellIs" dxfId="7920" priority="780" operator="lessThan">
      <formula>0.29</formula>
    </cfRule>
  </conditionalFormatting>
  <conditionalFormatting sqref="Q10">
    <cfRule type="cellIs" dxfId="7919" priority="769" operator="greaterThan">
      <formula>1</formula>
    </cfRule>
    <cfRule type="cellIs" dxfId="7918" priority="770" operator="greaterThan">
      <formula>0.89</formula>
    </cfRule>
    <cfRule type="cellIs" dxfId="7917" priority="771" operator="greaterThan">
      <formula>0.69</formula>
    </cfRule>
    <cfRule type="cellIs" dxfId="7916" priority="772" operator="greaterThan">
      <formula>0.49</formula>
    </cfRule>
    <cfRule type="cellIs" dxfId="7915" priority="773" operator="greaterThan">
      <formula>0.29</formula>
    </cfRule>
    <cfRule type="cellIs" dxfId="7914" priority="774" operator="lessThan">
      <formula>0.29</formula>
    </cfRule>
  </conditionalFormatting>
  <conditionalFormatting sqref="U10">
    <cfRule type="cellIs" dxfId="7913" priority="763" operator="greaterThan">
      <formula>1</formula>
    </cfRule>
    <cfRule type="cellIs" dxfId="7912" priority="764" operator="greaterThan">
      <formula>0.89</formula>
    </cfRule>
    <cfRule type="cellIs" dxfId="7911" priority="765" operator="greaterThan">
      <formula>0.69</formula>
    </cfRule>
    <cfRule type="cellIs" dxfId="7910" priority="766" operator="greaterThan">
      <formula>0.49</formula>
    </cfRule>
    <cfRule type="cellIs" dxfId="7909" priority="767" operator="greaterThan">
      <formula>0.29</formula>
    </cfRule>
    <cfRule type="cellIs" dxfId="7908" priority="768" operator="lessThan">
      <formula>0.29</formula>
    </cfRule>
  </conditionalFormatting>
  <conditionalFormatting sqref="V10">
    <cfRule type="cellIs" dxfId="7907" priority="757" operator="greaterThan">
      <formula>1</formula>
    </cfRule>
    <cfRule type="cellIs" dxfId="7906" priority="758" operator="greaterThan">
      <formula>0.89</formula>
    </cfRule>
    <cfRule type="cellIs" dxfId="7905" priority="759" operator="greaterThan">
      <formula>0.69</formula>
    </cfRule>
    <cfRule type="cellIs" dxfId="7904" priority="760" operator="greaterThan">
      <formula>0.49</formula>
    </cfRule>
    <cfRule type="cellIs" dxfId="7903" priority="761" operator="greaterThan">
      <formula>0.29</formula>
    </cfRule>
    <cfRule type="cellIs" dxfId="7902" priority="762" operator="lessThan">
      <formula>0.29</formula>
    </cfRule>
  </conditionalFormatting>
  <conditionalFormatting sqref="H13">
    <cfRule type="cellIs" dxfId="7901" priority="751" operator="greaterThan">
      <formula>1</formula>
    </cfRule>
    <cfRule type="cellIs" dxfId="7900" priority="752" operator="greaterThan">
      <formula>0.89</formula>
    </cfRule>
    <cfRule type="cellIs" dxfId="7899" priority="753" operator="greaterThan">
      <formula>0.69</formula>
    </cfRule>
    <cfRule type="cellIs" dxfId="7898" priority="754" operator="greaterThan">
      <formula>0.49</formula>
    </cfRule>
    <cfRule type="cellIs" dxfId="7897" priority="755" operator="greaterThan">
      <formula>0.29</formula>
    </cfRule>
    <cfRule type="cellIs" dxfId="7896" priority="756" operator="lessThan">
      <formula>0.29</formula>
    </cfRule>
  </conditionalFormatting>
  <conditionalFormatting sqref="L13">
    <cfRule type="cellIs" dxfId="7895" priority="745" operator="greaterThan">
      <formula>1</formula>
    </cfRule>
    <cfRule type="cellIs" dxfId="7894" priority="746" operator="greaterThan">
      <formula>0.89</formula>
    </cfRule>
    <cfRule type="cellIs" dxfId="7893" priority="747" operator="greaterThan">
      <formula>0.69</formula>
    </cfRule>
    <cfRule type="cellIs" dxfId="7892" priority="748" operator="greaterThan">
      <formula>0.49</formula>
    </cfRule>
    <cfRule type="cellIs" dxfId="7891" priority="749" operator="greaterThan">
      <formula>0.29</formula>
    </cfRule>
    <cfRule type="cellIs" dxfId="7890" priority="750" operator="lessThan">
      <formula>0.29</formula>
    </cfRule>
  </conditionalFormatting>
  <conditionalFormatting sqref="M13">
    <cfRule type="cellIs" dxfId="7889" priority="739" operator="greaterThan">
      <formula>1</formula>
    </cfRule>
    <cfRule type="cellIs" dxfId="7888" priority="740" operator="greaterThan">
      <formula>0.89</formula>
    </cfRule>
    <cfRule type="cellIs" dxfId="7887" priority="741" operator="greaterThan">
      <formula>0.69</formula>
    </cfRule>
    <cfRule type="cellIs" dxfId="7886" priority="742" operator="greaterThan">
      <formula>0.49</formula>
    </cfRule>
    <cfRule type="cellIs" dxfId="7885" priority="743" operator="greaterThan">
      <formula>0.29</formula>
    </cfRule>
    <cfRule type="cellIs" dxfId="7884" priority="744" operator="lessThan">
      <formula>0.29</formula>
    </cfRule>
  </conditionalFormatting>
  <conditionalFormatting sqref="Q13">
    <cfRule type="cellIs" dxfId="7883" priority="733" operator="greaterThan">
      <formula>1</formula>
    </cfRule>
    <cfRule type="cellIs" dxfId="7882" priority="734" operator="greaterThan">
      <formula>0.89</formula>
    </cfRule>
    <cfRule type="cellIs" dxfId="7881" priority="735" operator="greaterThan">
      <formula>0.69</formula>
    </cfRule>
    <cfRule type="cellIs" dxfId="7880" priority="736" operator="greaterThan">
      <formula>0.49</formula>
    </cfRule>
    <cfRule type="cellIs" dxfId="7879" priority="737" operator="greaterThan">
      <formula>0.29</formula>
    </cfRule>
    <cfRule type="cellIs" dxfId="7878" priority="738" operator="lessThan">
      <formula>0.29</formula>
    </cfRule>
  </conditionalFormatting>
  <conditionalFormatting sqref="U13">
    <cfRule type="cellIs" dxfId="7877" priority="727" operator="greaterThan">
      <formula>1</formula>
    </cfRule>
    <cfRule type="cellIs" dxfId="7876" priority="728" operator="greaterThan">
      <formula>0.89</formula>
    </cfRule>
    <cfRule type="cellIs" dxfId="7875" priority="729" operator="greaterThan">
      <formula>0.69</formula>
    </cfRule>
    <cfRule type="cellIs" dxfId="7874" priority="730" operator="greaterThan">
      <formula>0.49</formula>
    </cfRule>
    <cfRule type="cellIs" dxfId="7873" priority="731" operator="greaterThan">
      <formula>0.29</formula>
    </cfRule>
    <cfRule type="cellIs" dxfId="7872" priority="732" operator="lessThan">
      <formula>0.29</formula>
    </cfRule>
  </conditionalFormatting>
  <conditionalFormatting sqref="V13">
    <cfRule type="cellIs" dxfId="7871" priority="721" operator="greaterThan">
      <formula>1</formula>
    </cfRule>
    <cfRule type="cellIs" dxfId="7870" priority="722" operator="greaterThan">
      <formula>0.89</formula>
    </cfRule>
    <cfRule type="cellIs" dxfId="7869" priority="723" operator="greaterThan">
      <formula>0.69</formula>
    </cfRule>
    <cfRule type="cellIs" dxfId="7868" priority="724" operator="greaterThan">
      <formula>0.49</formula>
    </cfRule>
    <cfRule type="cellIs" dxfId="7867" priority="725" operator="greaterThan">
      <formula>0.29</formula>
    </cfRule>
    <cfRule type="cellIs" dxfId="7866" priority="726" operator="lessThan">
      <formula>0.29</formula>
    </cfRule>
  </conditionalFormatting>
  <conditionalFormatting sqref="H16">
    <cfRule type="cellIs" dxfId="7865" priority="715" operator="greaterThan">
      <formula>1</formula>
    </cfRule>
    <cfRule type="cellIs" dxfId="7864" priority="716" operator="greaterThan">
      <formula>0.89</formula>
    </cfRule>
    <cfRule type="cellIs" dxfId="7863" priority="717" operator="greaterThan">
      <formula>0.69</formula>
    </cfRule>
    <cfRule type="cellIs" dxfId="7862" priority="718" operator="greaterThan">
      <formula>0.49</formula>
    </cfRule>
    <cfRule type="cellIs" dxfId="7861" priority="719" operator="greaterThan">
      <formula>0.29</formula>
    </cfRule>
    <cfRule type="cellIs" dxfId="7860" priority="720" operator="lessThan">
      <formula>0.29</formula>
    </cfRule>
  </conditionalFormatting>
  <conditionalFormatting sqref="L16">
    <cfRule type="cellIs" dxfId="7859" priority="709" operator="greaterThan">
      <formula>1</formula>
    </cfRule>
    <cfRule type="cellIs" dxfId="7858" priority="710" operator="greaterThan">
      <formula>0.89</formula>
    </cfRule>
    <cfRule type="cellIs" dxfId="7857" priority="711" operator="greaterThan">
      <formula>0.69</formula>
    </cfRule>
    <cfRule type="cellIs" dxfId="7856" priority="712" operator="greaterThan">
      <formula>0.49</formula>
    </cfRule>
    <cfRule type="cellIs" dxfId="7855" priority="713" operator="greaterThan">
      <formula>0.29</formula>
    </cfRule>
    <cfRule type="cellIs" dxfId="7854" priority="714" operator="lessThan">
      <formula>0.29</formula>
    </cfRule>
  </conditionalFormatting>
  <conditionalFormatting sqref="M16">
    <cfRule type="cellIs" dxfId="7853" priority="703" operator="greaterThan">
      <formula>1</formula>
    </cfRule>
    <cfRule type="cellIs" dxfId="7852" priority="704" operator="greaterThan">
      <formula>0.89</formula>
    </cfRule>
    <cfRule type="cellIs" dxfId="7851" priority="705" operator="greaterThan">
      <formula>0.69</formula>
    </cfRule>
    <cfRule type="cellIs" dxfId="7850" priority="706" operator="greaterThan">
      <formula>0.49</formula>
    </cfRule>
    <cfRule type="cellIs" dxfId="7849" priority="707" operator="greaterThan">
      <formula>0.29</formula>
    </cfRule>
    <cfRule type="cellIs" dxfId="7848" priority="708" operator="lessThan">
      <formula>0.29</formula>
    </cfRule>
  </conditionalFormatting>
  <conditionalFormatting sqref="Q16">
    <cfRule type="cellIs" dxfId="7847" priority="697" operator="greaterThan">
      <formula>1</formula>
    </cfRule>
    <cfRule type="cellIs" dxfId="7846" priority="698" operator="greaterThan">
      <formula>0.89</formula>
    </cfRule>
    <cfRule type="cellIs" dxfId="7845" priority="699" operator="greaterThan">
      <formula>0.69</formula>
    </cfRule>
    <cfRule type="cellIs" dxfId="7844" priority="700" operator="greaterThan">
      <formula>0.49</formula>
    </cfRule>
    <cfRule type="cellIs" dxfId="7843" priority="701" operator="greaterThan">
      <formula>0.29</formula>
    </cfRule>
    <cfRule type="cellIs" dxfId="7842" priority="702" operator="lessThan">
      <formula>0.29</formula>
    </cfRule>
  </conditionalFormatting>
  <conditionalFormatting sqref="U16">
    <cfRule type="cellIs" dxfId="7841" priority="691" operator="greaterThan">
      <formula>1</formula>
    </cfRule>
    <cfRule type="cellIs" dxfId="7840" priority="692" operator="greaterThan">
      <formula>0.89</formula>
    </cfRule>
    <cfRule type="cellIs" dxfId="7839" priority="693" operator="greaterThan">
      <formula>0.69</formula>
    </cfRule>
    <cfRule type="cellIs" dxfId="7838" priority="694" operator="greaterThan">
      <formula>0.49</formula>
    </cfRule>
    <cfRule type="cellIs" dxfId="7837" priority="695" operator="greaterThan">
      <formula>0.29</formula>
    </cfRule>
    <cfRule type="cellIs" dxfId="7836" priority="696" operator="lessThan">
      <formula>0.29</formula>
    </cfRule>
  </conditionalFormatting>
  <conditionalFormatting sqref="V16">
    <cfRule type="cellIs" dxfId="7835" priority="685" operator="greaterThan">
      <formula>1</formula>
    </cfRule>
    <cfRule type="cellIs" dxfId="7834" priority="686" operator="greaterThan">
      <formula>0.89</formula>
    </cfRule>
    <cfRule type="cellIs" dxfId="7833" priority="687" operator="greaterThan">
      <formula>0.69</formula>
    </cfRule>
    <cfRule type="cellIs" dxfId="7832" priority="688" operator="greaterThan">
      <formula>0.49</formula>
    </cfRule>
    <cfRule type="cellIs" dxfId="7831" priority="689" operator="greaterThan">
      <formula>0.29</formula>
    </cfRule>
    <cfRule type="cellIs" dxfId="7830" priority="690" operator="lessThan">
      <formula>0.29</formula>
    </cfRule>
  </conditionalFormatting>
  <conditionalFormatting sqref="H19">
    <cfRule type="cellIs" dxfId="7829" priority="679" operator="greaterThan">
      <formula>1</formula>
    </cfRule>
    <cfRule type="cellIs" dxfId="7828" priority="680" operator="greaterThan">
      <formula>0.89</formula>
    </cfRule>
    <cfRule type="cellIs" dxfId="7827" priority="681" operator="greaterThan">
      <formula>0.69</formula>
    </cfRule>
    <cfRule type="cellIs" dxfId="7826" priority="682" operator="greaterThan">
      <formula>0.49</formula>
    </cfRule>
    <cfRule type="cellIs" dxfId="7825" priority="683" operator="greaterThan">
      <formula>0.29</formula>
    </cfRule>
    <cfRule type="cellIs" dxfId="7824" priority="684" operator="lessThan">
      <formula>0.29</formula>
    </cfRule>
  </conditionalFormatting>
  <conditionalFormatting sqref="L19">
    <cfRule type="cellIs" dxfId="7823" priority="673" operator="greaterThan">
      <formula>1</formula>
    </cfRule>
    <cfRule type="cellIs" dxfId="7822" priority="674" operator="greaterThan">
      <formula>0.89</formula>
    </cfRule>
    <cfRule type="cellIs" dxfId="7821" priority="675" operator="greaterThan">
      <formula>0.69</formula>
    </cfRule>
    <cfRule type="cellIs" dxfId="7820" priority="676" operator="greaterThan">
      <formula>0.49</formula>
    </cfRule>
    <cfRule type="cellIs" dxfId="7819" priority="677" operator="greaterThan">
      <formula>0.29</formula>
    </cfRule>
    <cfRule type="cellIs" dxfId="7818" priority="678" operator="lessThan">
      <formula>0.29</formula>
    </cfRule>
  </conditionalFormatting>
  <conditionalFormatting sqref="M19">
    <cfRule type="cellIs" dxfId="7817" priority="667" operator="greaterThan">
      <formula>1</formula>
    </cfRule>
    <cfRule type="cellIs" dxfId="7816" priority="668" operator="greaterThan">
      <formula>0.89</formula>
    </cfRule>
    <cfRule type="cellIs" dxfId="7815" priority="669" operator="greaterThan">
      <formula>0.69</formula>
    </cfRule>
    <cfRule type="cellIs" dxfId="7814" priority="670" operator="greaterThan">
      <formula>0.49</formula>
    </cfRule>
    <cfRule type="cellIs" dxfId="7813" priority="671" operator="greaterThan">
      <formula>0.29</formula>
    </cfRule>
    <cfRule type="cellIs" dxfId="7812" priority="672" operator="lessThan">
      <formula>0.29</formula>
    </cfRule>
  </conditionalFormatting>
  <conditionalFormatting sqref="Q19">
    <cfRule type="cellIs" dxfId="7811" priority="661" operator="greaterThan">
      <formula>1</formula>
    </cfRule>
    <cfRule type="cellIs" dxfId="7810" priority="662" operator="greaterThan">
      <formula>0.89</formula>
    </cfRule>
    <cfRule type="cellIs" dxfId="7809" priority="663" operator="greaterThan">
      <formula>0.69</formula>
    </cfRule>
    <cfRule type="cellIs" dxfId="7808" priority="664" operator="greaterThan">
      <formula>0.49</formula>
    </cfRule>
    <cfRule type="cellIs" dxfId="7807" priority="665" operator="greaterThan">
      <formula>0.29</formula>
    </cfRule>
    <cfRule type="cellIs" dxfId="7806" priority="666" operator="lessThan">
      <formula>0.29</formula>
    </cfRule>
  </conditionalFormatting>
  <conditionalFormatting sqref="U19">
    <cfRule type="cellIs" dxfId="7805" priority="655" operator="greaterThan">
      <formula>1</formula>
    </cfRule>
    <cfRule type="cellIs" dxfId="7804" priority="656" operator="greaterThan">
      <formula>0.89</formula>
    </cfRule>
    <cfRule type="cellIs" dxfId="7803" priority="657" operator="greaterThan">
      <formula>0.69</formula>
    </cfRule>
    <cfRule type="cellIs" dxfId="7802" priority="658" operator="greaterThan">
      <formula>0.49</formula>
    </cfRule>
    <cfRule type="cellIs" dxfId="7801" priority="659" operator="greaterThan">
      <formula>0.29</formula>
    </cfRule>
    <cfRule type="cellIs" dxfId="7800" priority="660" operator="lessThan">
      <formula>0.29</formula>
    </cfRule>
  </conditionalFormatting>
  <conditionalFormatting sqref="V22">
    <cfRule type="cellIs" dxfId="7799" priority="613" operator="greaterThan">
      <formula>1</formula>
    </cfRule>
    <cfRule type="cellIs" dxfId="7798" priority="614" operator="greaterThan">
      <formula>0.89</formula>
    </cfRule>
    <cfRule type="cellIs" dxfId="7797" priority="615" operator="greaterThan">
      <formula>0.69</formula>
    </cfRule>
    <cfRule type="cellIs" dxfId="7796" priority="616" operator="greaterThan">
      <formula>0.49</formula>
    </cfRule>
    <cfRule type="cellIs" dxfId="7795" priority="617" operator="greaterThan">
      <formula>0.29</formula>
    </cfRule>
    <cfRule type="cellIs" dxfId="7794" priority="618" operator="lessThan">
      <formula>0.29</formula>
    </cfRule>
  </conditionalFormatting>
  <conditionalFormatting sqref="H22">
    <cfRule type="cellIs" dxfId="7793" priority="643" operator="greaterThan">
      <formula>1</formula>
    </cfRule>
    <cfRule type="cellIs" dxfId="7792" priority="644" operator="greaterThan">
      <formula>0.89</formula>
    </cfRule>
    <cfRule type="cellIs" dxfId="7791" priority="645" operator="greaterThan">
      <formula>0.69</formula>
    </cfRule>
    <cfRule type="cellIs" dxfId="7790" priority="646" operator="greaterThan">
      <formula>0.49</formula>
    </cfRule>
    <cfRule type="cellIs" dxfId="7789" priority="647" operator="greaterThan">
      <formula>0.29</formula>
    </cfRule>
    <cfRule type="cellIs" dxfId="7788" priority="648" operator="lessThan">
      <formula>0.29</formula>
    </cfRule>
  </conditionalFormatting>
  <conditionalFormatting sqref="L22">
    <cfRule type="cellIs" dxfId="7787" priority="637" operator="greaterThan">
      <formula>1</formula>
    </cfRule>
    <cfRule type="cellIs" dxfId="7786" priority="638" operator="greaterThan">
      <formula>0.89</formula>
    </cfRule>
    <cfRule type="cellIs" dxfId="7785" priority="639" operator="greaterThan">
      <formula>0.69</formula>
    </cfRule>
    <cfRule type="cellIs" dxfId="7784" priority="640" operator="greaterThan">
      <formula>0.49</formula>
    </cfRule>
    <cfRule type="cellIs" dxfId="7783" priority="641" operator="greaterThan">
      <formula>0.29</formula>
    </cfRule>
    <cfRule type="cellIs" dxfId="7782" priority="642" operator="lessThan">
      <formula>0.29</formula>
    </cfRule>
  </conditionalFormatting>
  <conditionalFormatting sqref="M22">
    <cfRule type="cellIs" dxfId="7781" priority="631" operator="greaterThan">
      <formula>1</formula>
    </cfRule>
    <cfRule type="cellIs" dxfId="7780" priority="632" operator="greaterThan">
      <formula>0.89</formula>
    </cfRule>
    <cfRule type="cellIs" dxfId="7779" priority="633" operator="greaterThan">
      <formula>0.69</formula>
    </cfRule>
    <cfRule type="cellIs" dxfId="7778" priority="634" operator="greaterThan">
      <formula>0.49</formula>
    </cfRule>
    <cfRule type="cellIs" dxfId="7777" priority="635" operator="greaterThan">
      <formula>0.29</formula>
    </cfRule>
    <cfRule type="cellIs" dxfId="7776" priority="636" operator="lessThan">
      <formula>0.29</formula>
    </cfRule>
  </conditionalFormatting>
  <conditionalFormatting sqref="Q22">
    <cfRule type="cellIs" dxfId="7775" priority="625" operator="greaterThan">
      <formula>1</formula>
    </cfRule>
    <cfRule type="cellIs" dxfId="7774" priority="626" operator="greaterThan">
      <formula>0.89</formula>
    </cfRule>
    <cfRule type="cellIs" dxfId="7773" priority="627" operator="greaterThan">
      <formula>0.69</formula>
    </cfRule>
    <cfRule type="cellIs" dxfId="7772" priority="628" operator="greaterThan">
      <formula>0.49</formula>
    </cfRule>
    <cfRule type="cellIs" dxfId="7771" priority="629" operator="greaterThan">
      <formula>0.29</formula>
    </cfRule>
    <cfRule type="cellIs" dxfId="7770" priority="630" operator="lessThan">
      <formula>0.29</formula>
    </cfRule>
  </conditionalFormatting>
  <conditionalFormatting sqref="U22">
    <cfRule type="cellIs" dxfId="7769" priority="619" operator="greaterThan">
      <formula>1</formula>
    </cfRule>
    <cfRule type="cellIs" dxfId="7768" priority="620" operator="greaterThan">
      <formula>0.89</formula>
    </cfRule>
    <cfRule type="cellIs" dxfId="7767" priority="621" operator="greaterThan">
      <formula>0.69</formula>
    </cfRule>
    <cfRule type="cellIs" dxfId="7766" priority="622" operator="greaterThan">
      <formula>0.49</formula>
    </cfRule>
    <cfRule type="cellIs" dxfId="7765" priority="623" operator="greaterThan">
      <formula>0.29</formula>
    </cfRule>
    <cfRule type="cellIs" dxfId="7764" priority="624" operator="lessThan">
      <formula>0.29</formula>
    </cfRule>
  </conditionalFormatting>
  <conditionalFormatting sqref="T35">
    <cfRule type="cellIs" dxfId="7763" priority="73" operator="greaterThan">
      <formula>1</formula>
    </cfRule>
    <cfRule type="cellIs" dxfId="7762" priority="74" operator="greaterThan">
      <formula>0.89</formula>
    </cfRule>
    <cfRule type="cellIs" dxfId="7761" priority="75" operator="greaterThan">
      <formula>0.69</formula>
    </cfRule>
    <cfRule type="cellIs" dxfId="7760" priority="76" operator="greaterThan">
      <formula>0.49</formula>
    </cfRule>
    <cfRule type="cellIs" dxfId="7759" priority="77" operator="greaterThan">
      <formula>0.29</formula>
    </cfRule>
    <cfRule type="cellIs" dxfId="7758" priority="78" operator="lessThan">
      <formula>0.29</formula>
    </cfRule>
  </conditionalFormatting>
  <conditionalFormatting sqref="T38">
    <cfRule type="cellIs" dxfId="7757" priority="37" operator="greaterThan">
      <formula>1</formula>
    </cfRule>
    <cfRule type="cellIs" dxfId="7756" priority="38" operator="greaterThan">
      <formula>0.89</formula>
    </cfRule>
    <cfRule type="cellIs" dxfId="7755" priority="39" operator="greaterThan">
      <formula>0.69</formula>
    </cfRule>
    <cfRule type="cellIs" dxfId="7754" priority="40" operator="greaterThan">
      <formula>0.49</formula>
    </cfRule>
    <cfRule type="cellIs" dxfId="7753" priority="41" operator="greaterThan">
      <formula>0.29</formula>
    </cfRule>
    <cfRule type="cellIs" dxfId="7752" priority="42" operator="lessThan">
      <formula>0.29</formula>
    </cfRule>
  </conditionalFormatting>
  <conditionalFormatting sqref="T32">
    <cfRule type="cellIs" dxfId="7751" priority="109" operator="greaterThan">
      <formula>1</formula>
    </cfRule>
    <cfRule type="cellIs" dxfId="7750" priority="110" operator="greaterThan">
      <formula>0.89</formula>
    </cfRule>
    <cfRule type="cellIs" dxfId="7749" priority="111" operator="greaterThan">
      <formula>0.69</formula>
    </cfRule>
    <cfRule type="cellIs" dxfId="7748" priority="112" operator="greaterThan">
      <formula>0.49</formula>
    </cfRule>
    <cfRule type="cellIs" dxfId="7747" priority="113" operator="greaterThan">
      <formula>0.29</formula>
    </cfRule>
    <cfRule type="cellIs" dxfId="7746" priority="114" operator="lessThan">
      <formula>0.29</formula>
    </cfRule>
  </conditionalFormatting>
  <conditionalFormatting sqref="F32">
    <cfRule type="cellIs" dxfId="7745" priority="139" operator="greaterThan">
      <formula>1</formula>
    </cfRule>
    <cfRule type="cellIs" dxfId="7744" priority="140" operator="greaterThan">
      <formula>0.89</formula>
    </cfRule>
    <cfRule type="cellIs" dxfId="7743" priority="141" operator="greaterThan">
      <formula>0.69</formula>
    </cfRule>
    <cfRule type="cellIs" dxfId="7742" priority="142" operator="greaterThan">
      <formula>0.49</formula>
    </cfRule>
    <cfRule type="cellIs" dxfId="7741" priority="143" operator="greaterThan">
      <formula>0.29</formula>
    </cfRule>
    <cfRule type="cellIs" dxfId="7740" priority="144" operator="lessThan">
      <formula>0.29</formula>
    </cfRule>
  </conditionalFormatting>
  <conditionalFormatting sqref="J32">
    <cfRule type="cellIs" dxfId="7739" priority="133" operator="greaterThan">
      <formula>1</formula>
    </cfRule>
    <cfRule type="cellIs" dxfId="7738" priority="134" operator="greaterThan">
      <formula>0.89</formula>
    </cfRule>
    <cfRule type="cellIs" dxfId="7737" priority="135" operator="greaterThan">
      <formula>0.69</formula>
    </cfRule>
    <cfRule type="cellIs" dxfId="7736" priority="136" operator="greaterThan">
      <formula>0.49</formula>
    </cfRule>
    <cfRule type="cellIs" dxfId="7735" priority="137" operator="greaterThan">
      <formula>0.29</formula>
    </cfRule>
    <cfRule type="cellIs" dxfId="7734" priority="138" operator="lessThan">
      <formula>0.29</formula>
    </cfRule>
  </conditionalFormatting>
  <conditionalFormatting sqref="K32">
    <cfRule type="cellIs" dxfId="7733" priority="127" operator="greaterThan">
      <formula>1</formula>
    </cfRule>
    <cfRule type="cellIs" dxfId="7732" priority="128" operator="greaterThan">
      <formula>0.89</formula>
    </cfRule>
    <cfRule type="cellIs" dxfId="7731" priority="129" operator="greaterThan">
      <formula>0.69</formula>
    </cfRule>
    <cfRule type="cellIs" dxfId="7730" priority="130" operator="greaterThan">
      <formula>0.49</formula>
    </cfRule>
    <cfRule type="cellIs" dxfId="7729" priority="131" operator="greaterThan">
      <formula>0.29</formula>
    </cfRule>
    <cfRule type="cellIs" dxfId="7728" priority="132" operator="lessThan">
      <formula>0.29</formula>
    </cfRule>
  </conditionalFormatting>
  <conditionalFormatting sqref="O32">
    <cfRule type="cellIs" dxfId="7727" priority="121" operator="greaterThan">
      <formula>1</formula>
    </cfRule>
    <cfRule type="cellIs" dxfId="7726" priority="122" operator="greaterThan">
      <formula>0.89</formula>
    </cfRule>
    <cfRule type="cellIs" dxfId="7725" priority="123" operator="greaterThan">
      <formula>0.69</formula>
    </cfRule>
    <cfRule type="cellIs" dxfId="7724" priority="124" operator="greaterThan">
      <formula>0.49</formula>
    </cfRule>
    <cfRule type="cellIs" dxfId="7723" priority="125" operator="greaterThan">
      <formula>0.29</formula>
    </cfRule>
    <cfRule type="cellIs" dxfId="7722" priority="126" operator="lessThan">
      <formula>0.29</formula>
    </cfRule>
  </conditionalFormatting>
  <conditionalFormatting sqref="S32">
    <cfRule type="cellIs" dxfId="7721" priority="115" operator="greaterThan">
      <formula>1</formula>
    </cfRule>
    <cfRule type="cellIs" dxfId="7720" priority="116" operator="greaterThan">
      <formula>0.89</formula>
    </cfRule>
    <cfRule type="cellIs" dxfId="7719" priority="117" operator="greaterThan">
      <formula>0.69</formula>
    </cfRule>
    <cfRule type="cellIs" dxfId="7718" priority="118" operator="greaterThan">
      <formula>0.49</formula>
    </cfRule>
    <cfRule type="cellIs" dxfId="7717" priority="119" operator="greaterThan">
      <formula>0.29</formula>
    </cfRule>
    <cfRule type="cellIs" dxfId="7716" priority="120" operator="lessThan">
      <formula>0.29</formula>
    </cfRule>
  </conditionalFormatting>
  <conditionalFormatting sqref="F35">
    <cfRule type="cellIs" dxfId="7715" priority="103" operator="greaterThan">
      <formula>1</formula>
    </cfRule>
    <cfRule type="cellIs" dxfId="7714" priority="104" operator="greaterThan">
      <formula>0.89</formula>
    </cfRule>
    <cfRule type="cellIs" dxfId="7713" priority="105" operator="greaterThan">
      <formula>0.69</formula>
    </cfRule>
    <cfRule type="cellIs" dxfId="7712" priority="106" operator="greaterThan">
      <formula>0.49</formula>
    </cfRule>
    <cfRule type="cellIs" dxfId="7711" priority="107" operator="greaterThan">
      <formula>0.29</formula>
    </cfRule>
    <cfRule type="cellIs" dxfId="7710" priority="108" operator="lessThan">
      <formula>0.29</formula>
    </cfRule>
  </conditionalFormatting>
  <conditionalFormatting sqref="J35">
    <cfRule type="cellIs" dxfId="7709" priority="97" operator="greaterThan">
      <formula>1</formula>
    </cfRule>
    <cfRule type="cellIs" dxfId="7708" priority="98" operator="greaterThan">
      <formula>0.89</formula>
    </cfRule>
    <cfRule type="cellIs" dxfId="7707" priority="99" operator="greaterThan">
      <formula>0.69</formula>
    </cfRule>
    <cfRule type="cellIs" dxfId="7706" priority="100" operator="greaterThan">
      <formula>0.49</formula>
    </cfRule>
    <cfRule type="cellIs" dxfId="7705" priority="101" operator="greaterThan">
      <formula>0.29</formula>
    </cfRule>
    <cfRule type="cellIs" dxfId="7704" priority="102" operator="lessThan">
      <formula>0.29</formula>
    </cfRule>
  </conditionalFormatting>
  <conditionalFormatting sqref="K35">
    <cfRule type="cellIs" dxfId="7703" priority="91" operator="greaterThan">
      <formula>1</formula>
    </cfRule>
    <cfRule type="cellIs" dxfId="7702" priority="92" operator="greaterThan">
      <formula>0.89</formula>
    </cfRule>
    <cfRule type="cellIs" dxfId="7701" priority="93" operator="greaterThan">
      <formula>0.69</formula>
    </cfRule>
    <cfRule type="cellIs" dxfId="7700" priority="94" operator="greaterThan">
      <formula>0.49</formula>
    </cfRule>
    <cfRule type="cellIs" dxfId="7699" priority="95" operator="greaterThan">
      <formula>0.29</formula>
    </cfRule>
    <cfRule type="cellIs" dxfId="7698" priority="96" operator="lessThan">
      <formula>0.29</formula>
    </cfRule>
  </conditionalFormatting>
  <conditionalFormatting sqref="O35">
    <cfRule type="cellIs" dxfId="7697" priority="85" operator="greaterThan">
      <formula>1</formula>
    </cfRule>
    <cfRule type="cellIs" dxfId="7696" priority="86" operator="greaterThan">
      <formula>0.89</formula>
    </cfRule>
    <cfRule type="cellIs" dxfId="7695" priority="87" operator="greaterThan">
      <formula>0.69</formula>
    </cfRule>
    <cfRule type="cellIs" dxfId="7694" priority="88" operator="greaterThan">
      <formula>0.49</formula>
    </cfRule>
    <cfRule type="cellIs" dxfId="7693" priority="89" operator="greaterThan">
      <formula>0.29</formula>
    </cfRule>
    <cfRule type="cellIs" dxfId="7692" priority="90" operator="lessThan">
      <formula>0.29</formula>
    </cfRule>
  </conditionalFormatting>
  <conditionalFormatting sqref="S35">
    <cfRule type="cellIs" dxfId="7691" priority="79" operator="greaterThan">
      <formula>1</formula>
    </cfRule>
    <cfRule type="cellIs" dxfId="7690" priority="80" operator="greaterThan">
      <formula>0.89</formula>
    </cfRule>
    <cfRule type="cellIs" dxfId="7689" priority="81" operator="greaterThan">
      <formula>0.69</formula>
    </cfRule>
    <cfRule type="cellIs" dxfId="7688" priority="82" operator="greaterThan">
      <formula>0.49</formula>
    </cfRule>
    <cfRule type="cellIs" dxfId="7687" priority="83" operator="greaterThan">
      <formula>0.29</formula>
    </cfRule>
    <cfRule type="cellIs" dxfId="7686" priority="84" operator="lessThan">
      <formula>0.29</formula>
    </cfRule>
  </conditionalFormatting>
  <conditionalFormatting sqref="F38">
    <cfRule type="cellIs" dxfId="7685" priority="67" operator="greaterThan">
      <formula>1</formula>
    </cfRule>
    <cfRule type="cellIs" dxfId="7684" priority="68" operator="greaterThan">
      <formula>0.89</formula>
    </cfRule>
    <cfRule type="cellIs" dxfId="7683" priority="69" operator="greaterThan">
      <formula>0.69</formula>
    </cfRule>
    <cfRule type="cellIs" dxfId="7682" priority="70" operator="greaterThan">
      <formula>0.49</formula>
    </cfRule>
    <cfRule type="cellIs" dxfId="7681" priority="71" operator="greaterThan">
      <formula>0.29</formula>
    </cfRule>
    <cfRule type="cellIs" dxfId="7680" priority="72" operator="lessThan">
      <formula>0.29</formula>
    </cfRule>
  </conditionalFormatting>
  <conditionalFormatting sqref="J38">
    <cfRule type="cellIs" dxfId="7679" priority="61" operator="greaterThan">
      <formula>1</formula>
    </cfRule>
    <cfRule type="cellIs" dxfId="7678" priority="62" operator="greaterThan">
      <formula>0.89</formula>
    </cfRule>
    <cfRule type="cellIs" dxfId="7677" priority="63" operator="greaterThan">
      <formula>0.69</formula>
    </cfRule>
    <cfRule type="cellIs" dxfId="7676" priority="64" operator="greaterThan">
      <formula>0.49</formula>
    </cfRule>
    <cfRule type="cellIs" dxfId="7675" priority="65" operator="greaterThan">
      <formula>0.29</formula>
    </cfRule>
    <cfRule type="cellIs" dxfId="7674" priority="66" operator="lessThan">
      <formula>0.29</formula>
    </cfRule>
  </conditionalFormatting>
  <conditionalFormatting sqref="K38">
    <cfRule type="cellIs" dxfId="7673" priority="55" operator="greaterThan">
      <formula>1</formula>
    </cfRule>
    <cfRule type="cellIs" dxfId="7672" priority="56" operator="greaterThan">
      <formula>0.89</formula>
    </cfRule>
    <cfRule type="cellIs" dxfId="7671" priority="57" operator="greaterThan">
      <formula>0.69</formula>
    </cfRule>
    <cfRule type="cellIs" dxfId="7670" priority="58" operator="greaterThan">
      <formula>0.49</formula>
    </cfRule>
    <cfRule type="cellIs" dxfId="7669" priority="59" operator="greaterThan">
      <formula>0.29</formula>
    </cfRule>
    <cfRule type="cellIs" dxfId="7668" priority="60" operator="lessThan">
      <formula>0.29</formula>
    </cfRule>
  </conditionalFormatting>
  <conditionalFormatting sqref="O38">
    <cfRule type="cellIs" dxfId="7667" priority="49" operator="greaterThan">
      <formula>1</formula>
    </cfRule>
    <cfRule type="cellIs" dxfId="7666" priority="50" operator="greaterThan">
      <formula>0.89</formula>
    </cfRule>
    <cfRule type="cellIs" dxfId="7665" priority="51" operator="greaterThan">
      <formula>0.69</formula>
    </cfRule>
    <cfRule type="cellIs" dxfId="7664" priority="52" operator="greaterThan">
      <formula>0.49</formula>
    </cfRule>
    <cfRule type="cellIs" dxfId="7663" priority="53" operator="greaterThan">
      <formula>0.29</formula>
    </cfRule>
    <cfRule type="cellIs" dxfId="7662" priority="54" operator="lessThan">
      <formula>0.29</formula>
    </cfRule>
  </conditionalFormatting>
  <conditionalFormatting sqref="S38">
    <cfRule type="cellIs" dxfId="7661" priority="43" operator="greaterThan">
      <formula>1</formula>
    </cfRule>
    <cfRule type="cellIs" dxfId="7660" priority="44" operator="greaterThan">
      <formula>0.89</formula>
    </cfRule>
    <cfRule type="cellIs" dxfId="7659" priority="45" operator="greaterThan">
      <formula>0.69</formula>
    </cfRule>
    <cfRule type="cellIs" dxfId="7658" priority="46" operator="greaterThan">
      <formula>0.49</formula>
    </cfRule>
    <cfRule type="cellIs" dxfId="7657" priority="47" operator="greaterThan">
      <formula>0.29</formula>
    </cfRule>
    <cfRule type="cellIs" dxfId="7656" priority="48" operator="lessThan">
      <formula>0.29</formula>
    </cfRule>
  </conditionalFormatting>
  <conditionalFormatting sqref="T41">
    <cfRule type="cellIs" dxfId="7655" priority="1" operator="greaterThan">
      <formula>1</formula>
    </cfRule>
    <cfRule type="cellIs" dxfId="7654" priority="2" operator="greaterThan">
      <formula>0.89</formula>
    </cfRule>
    <cfRule type="cellIs" dxfId="7653" priority="3" operator="greaterThan">
      <formula>0.69</formula>
    </cfRule>
    <cfRule type="cellIs" dxfId="7652" priority="4" operator="greaterThan">
      <formula>0.49</formula>
    </cfRule>
    <cfRule type="cellIs" dxfId="7651" priority="5" operator="greaterThan">
      <formula>0.29</formula>
    </cfRule>
    <cfRule type="cellIs" dxfId="7650" priority="6" operator="lessThan">
      <formula>0.29</formula>
    </cfRule>
  </conditionalFormatting>
  <conditionalFormatting sqref="F41">
    <cfRule type="cellIs" dxfId="7649" priority="31" operator="greaterThan">
      <formula>1</formula>
    </cfRule>
    <cfRule type="cellIs" dxfId="7648" priority="32" operator="greaterThan">
      <formula>0.89</formula>
    </cfRule>
    <cfRule type="cellIs" dxfId="7647" priority="33" operator="greaterThan">
      <formula>0.69</formula>
    </cfRule>
    <cfRule type="cellIs" dxfId="7646" priority="34" operator="greaterThan">
      <formula>0.49</formula>
    </cfRule>
    <cfRule type="cellIs" dxfId="7645" priority="35" operator="greaterThan">
      <formula>0.29</formula>
    </cfRule>
    <cfRule type="cellIs" dxfId="7644" priority="36" operator="lessThan">
      <formula>0.29</formula>
    </cfRule>
  </conditionalFormatting>
  <conditionalFormatting sqref="J41">
    <cfRule type="cellIs" dxfId="7643" priority="25" operator="greaterThan">
      <formula>1</formula>
    </cfRule>
    <cfRule type="cellIs" dxfId="7642" priority="26" operator="greaterThan">
      <formula>0.89</formula>
    </cfRule>
    <cfRule type="cellIs" dxfId="7641" priority="27" operator="greaterThan">
      <formula>0.69</formula>
    </cfRule>
    <cfRule type="cellIs" dxfId="7640" priority="28" operator="greaterThan">
      <formula>0.49</formula>
    </cfRule>
    <cfRule type="cellIs" dxfId="7639" priority="29" operator="greaterThan">
      <formula>0.29</formula>
    </cfRule>
    <cfRule type="cellIs" dxfId="7638" priority="30" operator="lessThan">
      <formula>0.29</formula>
    </cfRule>
  </conditionalFormatting>
  <conditionalFormatting sqref="K41">
    <cfRule type="cellIs" dxfId="7637" priority="19" operator="greaterThan">
      <formula>1</formula>
    </cfRule>
    <cfRule type="cellIs" dxfId="7636" priority="20" operator="greaterThan">
      <formula>0.89</formula>
    </cfRule>
    <cfRule type="cellIs" dxfId="7635" priority="21" operator="greaterThan">
      <formula>0.69</formula>
    </cfRule>
    <cfRule type="cellIs" dxfId="7634" priority="22" operator="greaterThan">
      <formula>0.49</formula>
    </cfRule>
    <cfRule type="cellIs" dxfId="7633" priority="23" operator="greaterThan">
      <formula>0.29</formula>
    </cfRule>
    <cfRule type="cellIs" dxfId="7632" priority="24" operator="lessThan">
      <formula>0.29</formula>
    </cfRule>
  </conditionalFormatting>
  <conditionalFormatting sqref="O41">
    <cfRule type="cellIs" dxfId="7631" priority="13" operator="greaterThan">
      <formula>1</formula>
    </cfRule>
    <cfRule type="cellIs" dxfId="7630" priority="14" operator="greaterThan">
      <formula>0.89</formula>
    </cfRule>
    <cfRule type="cellIs" dxfId="7629" priority="15" operator="greaterThan">
      <formula>0.69</formula>
    </cfRule>
    <cfRule type="cellIs" dxfId="7628" priority="16" operator="greaterThan">
      <formula>0.49</formula>
    </cfRule>
    <cfRule type="cellIs" dxfId="7627" priority="17" operator="greaterThan">
      <formula>0.29</formula>
    </cfRule>
    <cfRule type="cellIs" dxfId="7626" priority="18" operator="lessThan">
      <formula>0.29</formula>
    </cfRule>
  </conditionalFormatting>
  <conditionalFormatting sqref="S41">
    <cfRule type="cellIs" dxfId="7625" priority="7" operator="greaterThan">
      <formula>1</formula>
    </cfRule>
    <cfRule type="cellIs" dxfId="7624" priority="8" operator="greaterThan">
      <formula>0.89</formula>
    </cfRule>
    <cfRule type="cellIs" dxfId="7623" priority="9" operator="greaterThan">
      <formula>0.69</formula>
    </cfRule>
    <cfRule type="cellIs" dxfId="7622" priority="10" operator="greaterThan">
      <formula>0.49</formula>
    </cfRule>
    <cfRule type="cellIs" dxfId="7621" priority="11" operator="greaterThan">
      <formula>0.29</formula>
    </cfRule>
    <cfRule type="cellIs" dxfId="7620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18"/>
  <sheetViews>
    <sheetView topLeftCell="B1" zoomScale="60" zoomScaleNormal="60" zoomScalePageLayoutView="40" workbookViewId="0">
      <selection activeCell="N15" sqref="N15"/>
    </sheetView>
  </sheetViews>
  <sheetFormatPr baseColWidth="10" defaultRowHeight="15"/>
  <cols>
    <col min="1" max="1" width="24" style="1" customWidth="1"/>
    <col min="2" max="2" width="24.710937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18.7109375" customWidth="1"/>
    <col min="9" max="9" width="20" customWidth="1"/>
    <col min="10" max="10" width="14.28515625" customWidth="1"/>
    <col min="11" max="11" width="11.5703125" customWidth="1"/>
    <col min="12" max="12" width="11.7109375" customWidth="1"/>
    <col min="13" max="13" width="16.140625" customWidth="1"/>
    <col min="14" max="14" width="15.140625" customWidth="1"/>
    <col min="15" max="15" width="10.7109375" customWidth="1"/>
    <col min="16" max="16" width="14" customWidth="1"/>
    <col min="17" max="17" width="9.85546875" customWidth="1"/>
    <col min="18" max="21" width="10.7109375" customWidth="1"/>
  </cols>
  <sheetData>
    <row r="1" spans="1:22" ht="28.5" customHeight="1">
      <c r="A1" s="459" t="s">
        <v>691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560" t="s">
        <v>1</v>
      </c>
      <c r="F3" s="563" t="s">
        <v>2</v>
      </c>
      <c r="G3" s="560" t="s">
        <v>3</v>
      </c>
      <c r="H3" s="563" t="s">
        <v>4</v>
      </c>
      <c r="I3" s="560" t="s">
        <v>5</v>
      </c>
      <c r="J3" s="563" t="s">
        <v>6</v>
      </c>
      <c r="K3" s="560" t="s">
        <v>7</v>
      </c>
      <c r="L3" s="563" t="s">
        <v>4</v>
      </c>
      <c r="M3" s="560" t="s">
        <v>8</v>
      </c>
      <c r="N3" s="563" t="s">
        <v>9</v>
      </c>
      <c r="O3" s="560" t="s">
        <v>10</v>
      </c>
      <c r="P3" s="563" t="s">
        <v>11</v>
      </c>
      <c r="Q3" s="560" t="s">
        <v>4</v>
      </c>
      <c r="R3" s="563" t="s">
        <v>12</v>
      </c>
      <c r="S3" s="560" t="s">
        <v>13</v>
      </c>
      <c r="T3" s="563" t="s">
        <v>14</v>
      </c>
      <c r="U3" s="560" t="s">
        <v>4</v>
      </c>
      <c r="V3" s="563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561"/>
      <c r="F4" s="564"/>
      <c r="G4" s="561"/>
      <c r="H4" s="564"/>
      <c r="I4" s="561"/>
      <c r="J4" s="564"/>
      <c r="K4" s="561"/>
      <c r="L4" s="564"/>
      <c r="M4" s="561"/>
      <c r="N4" s="564"/>
      <c r="O4" s="561"/>
      <c r="P4" s="564"/>
      <c r="Q4" s="561"/>
      <c r="R4" s="564"/>
      <c r="S4" s="561"/>
      <c r="T4" s="564"/>
      <c r="U4" s="561"/>
      <c r="V4" s="564"/>
    </row>
    <row r="5" spans="1:22" ht="30" customHeight="1" thickBot="1">
      <c r="A5" s="463"/>
      <c r="B5" s="6" t="s">
        <v>20</v>
      </c>
      <c r="C5" s="465" t="s">
        <v>21</v>
      </c>
      <c r="D5" s="466"/>
      <c r="E5" s="561"/>
      <c r="F5" s="564"/>
      <c r="G5" s="561"/>
      <c r="H5" s="564"/>
      <c r="I5" s="561"/>
      <c r="J5" s="564"/>
      <c r="K5" s="561"/>
      <c r="L5" s="564"/>
      <c r="M5" s="561"/>
      <c r="N5" s="564"/>
      <c r="O5" s="561"/>
      <c r="P5" s="564"/>
      <c r="Q5" s="561"/>
      <c r="R5" s="564"/>
      <c r="S5" s="561"/>
      <c r="T5" s="564"/>
      <c r="U5" s="561"/>
      <c r="V5" s="564"/>
    </row>
    <row r="6" spans="1:22" ht="12" customHeight="1" thickBot="1">
      <c r="A6" s="464"/>
      <c r="B6" s="467"/>
      <c r="C6" s="467"/>
      <c r="D6" s="468"/>
      <c r="E6" s="562"/>
      <c r="F6" s="565"/>
      <c r="G6" s="562"/>
      <c r="H6" s="565"/>
      <c r="I6" s="562"/>
      <c r="J6" s="565"/>
      <c r="K6" s="562"/>
      <c r="L6" s="565"/>
      <c r="M6" s="562"/>
      <c r="N6" s="565"/>
      <c r="O6" s="562"/>
      <c r="P6" s="565"/>
      <c r="Q6" s="562"/>
      <c r="R6" s="565"/>
      <c r="S6" s="562"/>
      <c r="T6" s="565"/>
      <c r="U6" s="562"/>
      <c r="V6" s="565"/>
    </row>
    <row r="7" spans="1:22" ht="45.75" customHeight="1" thickBot="1">
      <c r="A7" s="7" t="s">
        <v>22</v>
      </c>
      <c r="B7" s="311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 t="e">
        <f>H8/H9</f>
        <v>#DIV/0!</v>
      </c>
      <c r="I7" s="477" t="s">
        <v>25</v>
      </c>
      <c r="J7" s="475"/>
      <c r="K7" s="476"/>
      <c r="L7" s="9">
        <f>L8/L9</f>
        <v>0</v>
      </c>
      <c r="M7" s="10">
        <f>M8/M9</f>
        <v>0</v>
      </c>
      <c r="N7" s="477" t="s">
        <v>25</v>
      </c>
      <c r="O7" s="475"/>
      <c r="P7" s="476"/>
      <c r="Q7" s="9" t="e">
        <f>Q8/Q9</f>
        <v>#DIV/0!</v>
      </c>
      <c r="R7" s="477" t="s">
        <v>25</v>
      </c>
      <c r="S7" s="475"/>
      <c r="T7" s="476"/>
      <c r="U7" s="9" t="e">
        <f>U8/U9</f>
        <v>#DIV/0!</v>
      </c>
      <c r="V7" s="10">
        <f>V8/V9</f>
        <v>0</v>
      </c>
    </row>
    <row r="8" spans="1:22" ht="40.5" customHeight="1">
      <c r="A8" s="576" t="s">
        <v>684</v>
      </c>
      <c r="B8" s="626" t="s">
        <v>430</v>
      </c>
      <c r="C8" s="515" t="s">
        <v>431</v>
      </c>
      <c r="D8" s="312" t="s">
        <v>685</v>
      </c>
      <c r="E8" s="75"/>
      <c r="F8" s="76"/>
      <c r="G8" s="206"/>
      <c r="H8" s="16">
        <f>SUM(E8:G8)</f>
        <v>0</v>
      </c>
      <c r="I8" s="75"/>
      <c r="J8" s="76"/>
      <c r="K8" s="77">
        <v>0</v>
      </c>
      <c r="L8" s="16">
        <f>SUM(I8:K8)</f>
        <v>0</v>
      </c>
      <c r="M8" s="17">
        <f>+H8+L8</f>
        <v>0</v>
      </c>
      <c r="N8" s="75"/>
      <c r="O8" s="76"/>
      <c r="P8" s="77"/>
      <c r="Q8" s="16">
        <f>SUM(N8:P8)</f>
        <v>0</v>
      </c>
      <c r="R8" s="75"/>
      <c r="S8" s="76"/>
      <c r="T8" s="77"/>
      <c r="U8" s="16">
        <f>SUM(R8:T8)</f>
        <v>0</v>
      </c>
      <c r="V8" s="17">
        <f>+H8+L8+Q8+U8</f>
        <v>0</v>
      </c>
    </row>
    <row r="9" spans="1:22" ht="48" customHeight="1" thickBot="1">
      <c r="A9" s="577"/>
      <c r="B9" s="627"/>
      <c r="C9" s="516"/>
      <c r="D9" s="34" t="s">
        <v>686</v>
      </c>
      <c r="E9" s="84"/>
      <c r="F9" s="85"/>
      <c r="G9" s="86"/>
      <c r="H9" s="22">
        <f>SUM(E9:G9)</f>
        <v>0</v>
      </c>
      <c r="I9" s="84"/>
      <c r="J9" s="85"/>
      <c r="K9" s="86">
        <v>4000</v>
      </c>
      <c r="L9" s="22">
        <f>SUM(I9:K9)</f>
        <v>4000</v>
      </c>
      <c r="M9" s="23">
        <f>+H9+L9</f>
        <v>4000</v>
      </c>
      <c r="N9" s="84"/>
      <c r="O9" s="85"/>
      <c r="P9" s="86"/>
      <c r="Q9" s="22">
        <f>SUM(N9:P9)</f>
        <v>0</v>
      </c>
      <c r="R9" s="84"/>
      <c r="S9" s="85"/>
      <c r="T9" s="86"/>
      <c r="U9" s="22">
        <f>SUM(R9:T9)</f>
        <v>0</v>
      </c>
      <c r="V9" s="23">
        <f>+H9+L9+Q9+U9</f>
        <v>4000</v>
      </c>
    </row>
    <row r="10" spans="1:22" ht="42.75" customHeight="1" thickBot="1">
      <c r="A10" s="577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25" t="e">
        <f>H11/H12</f>
        <v>#DIV/0!</v>
      </c>
      <c r="I10" s="485" t="s">
        <v>25</v>
      </c>
      <c r="J10" s="478"/>
      <c r="K10" s="479"/>
      <c r="L10" s="25">
        <f>L11/L12</f>
        <v>0</v>
      </c>
      <c r="M10" s="26">
        <f>M11/M12</f>
        <v>0</v>
      </c>
      <c r="N10" s="485" t="s">
        <v>25</v>
      </c>
      <c r="O10" s="478"/>
      <c r="P10" s="479"/>
      <c r="Q10" s="25">
        <f>Q11/Q12</f>
        <v>0.76923076923076927</v>
      </c>
      <c r="R10" s="485" t="s">
        <v>25</v>
      </c>
      <c r="S10" s="478"/>
      <c r="T10" s="479"/>
      <c r="U10" s="25" t="e">
        <f>U11/U12</f>
        <v>#DIV/0!</v>
      </c>
      <c r="V10" s="26">
        <f>V11/V12</f>
        <v>0.5</v>
      </c>
    </row>
    <row r="11" spans="1:22" ht="53.25" customHeight="1">
      <c r="A11" s="577"/>
      <c r="B11" s="558" t="s">
        <v>432</v>
      </c>
      <c r="C11" s="515" t="s">
        <v>433</v>
      </c>
      <c r="D11" s="312" t="s">
        <v>687</v>
      </c>
      <c r="E11" s="75"/>
      <c r="F11" s="76"/>
      <c r="G11" s="77"/>
      <c r="H11" s="16">
        <f>SUM(E11:G11)</f>
        <v>0</v>
      </c>
      <c r="I11" s="75"/>
      <c r="J11" s="76"/>
      <c r="K11" s="206">
        <v>0</v>
      </c>
      <c r="L11" s="16">
        <f>SUM(I11:K11)</f>
        <v>0</v>
      </c>
      <c r="M11" s="17">
        <f>+H11+L11</f>
        <v>0</v>
      </c>
      <c r="N11" s="207">
        <v>500</v>
      </c>
      <c r="O11" s="208">
        <v>500</v>
      </c>
      <c r="P11" s="206"/>
      <c r="Q11" s="16">
        <f>SUM(N11:P11)</f>
        <v>1000</v>
      </c>
      <c r="R11" s="75"/>
      <c r="S11" s="76"/>
      <c r="T11" s="77"/>
      <c r="U11" s="16">
        <f>SUM(R11:T11)</f>
        <v>0</v>
      </c>
      <c r="V11" s="17">
        <f>+H11+L11+Q11+U11</f>
        <v>1000</v>
      </c>
    </row>
    <row r="12" spans="1:22" ht="43.5" customHeight="1" thickBot="1">
      <c r="A12" s="578"/>
      <c r="B12" s="559"/>
      <c r="C12" s="516"/>
      <c r="D12" s="34" t="s">
        <v>688</v>
      </c>
      <c r="E12" s="84"/>
      <c r="F12" s="85"/>
      <c r="G12" s="86"/>
      <c r="H12" s="22">
        <f>SUM(E12:G12)</f>
        <v>0</v>
      </c>
      <c r="I12" s="84"/>
      <c r="J12" s="85"/>
      <c r="K12" s="86">
        <v>700</v>
      </c>
      <c r="L12" s="22">
        <f>SUM(I12:K12)</f>
        <v>700</v>
      </c>
      <c r="M12" s="23">
        <f>+H12+L12</f>
        <v>700</v>
      </c>
      <c r="N12" s="84">
        <v>500</v>
      </c>
      <c r="O12" s="85">
        <v>500</v>
      </c>
      <c r="P12" s="86">
        <v>300</v>
      </c>
      <c r="Q12" s="22">
        <f>SUM(N12:P12)</f>
        <v>1300</v>
      </c>
      <c r="R12" s="84"/>
      <c r="S12" s="85"/>
      <c r="T12" s="86"/>
      <c r="U12" s="22">
        <f>SUM(R12:T12)</f>
        <v>0</v>
      </c>
      <c r="V12" s="23">
        <f>+H12+L12+Q12+U12</f>
        <v>2000</v>
      </c>
    </row>
    <row r="13" spans="1:22" ht="39.75" customHeight="1" thickBot="1">
      <c r="A13" s="7" t="s">
        <v>29</v>
      </c>
      <c r="B13" s="448" t="s">
        <v>30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>H14/H15</f>
        <v>1</v>
      </c>
      <c r="I13" s="485" t="s">
        <v>25</v>
      </c>
      <c r="J13" s="478"/>
      <c r="K13" s="479"/>
      <c r="L13" s="25">
        <f>L14/L15</f>
        <v>1</v>
      </c>
      <c r="M13" s="26">
        <f>M14/M15</f>
        <v>1</v>
      </c>
      <c r="N13" s="485" t="s">
        <v>25</v>
      </c>
      <c r="O13" s="478"/>
      <c r="P13" s="479"/>
      <c r="Q13" s="25">
        <f>Q14/Q15</f>
        <v>1</v>
      </c>
      <c r="R13" s="485" t="s">
        <v>25</v>
      </c>
      <c r="S13" s="478"/>
      <c r="T13" s="479"/>
      <c r="U13" s="25">
        <f>U14/U15</f>
        <v>0</v>
      </c>
      <c r="V13" s="26">
        <f>V14/V15</f>
        <v>0.75</v>
      </c>
    </row>
    <row r="14" spans="1:22" ht="71.25" customHeight="1">
      <c r="A14" s="628" t="s">
        <v>434</v>
      </c>
      <c r="B14" s="594" t="s">
        <v>435</v>
      </c>
      <c r="C14" s="596" t="s">
        <v>436</v>
      </c>
      <c r="D14" s="312" t="s">
        <v>689</v>
      </c>
      <c r="E14" s="75"/>
      <c r="F14" s="76">
        <v>1</v>
      </c>
      <c r="G14" s="77"/>
      <c r="H14" s="16">
        <f>SUM(E14:G14)</f>
        <v>1</v>
      </c>
      <c r="I14" s="75"/>
      <c r="J14" s="76">
        <v>1</v>
      </c>
      <c r="K14" s="77"/>
      <c r="L14" s="16">
        <f>SUM(I14:K14)</f>
        <v>1</v>
      </c>
      <c r="M14" s="17">
        <f>+H14+L14</f>
        <v>2</v>
      </c>
      <c r="N14" s="75"/>
      <c r="O14" s="76">
        <v>1</v>
      </c>
      <c r="P14" s="77"/>
      <c r="Q14" s="16">
        <f>SUM(N14:P14)</f>
        <v>1</v>
      </c>
      <c r="R14" s="75"/>
      <c r="S14" s="76"/>
      <c r="T14" s="77"/>
      <c r="U14" s="16">
        <f>SUM(R14:T14)</f>
        <v>0</v>
      </c>
      <c r="V14" s="17">
        <f>+H14+L14+Q14+U14</f>
        <v>3</v>
      </c>
    </row>
    <row r="15" spans="1:22" ht="66" customHeight="1" thickBot="1">
      <c r="A15" s="629"/>
      <c r="B15" s="595"/>
      <c r="C15" s="597"/>
      <c r="D15" s="34" t="s">
        <v>690</v>
      </c>
      <c r="E15" s="84"/>
      <c r="F15" s="85">
        <v>1</v>
      </c>
      <c r="G15" s="86"/>
      <c r="H15" s="22">
        <f>SUM(E15:G15)</f>
        <v>1</v>
      </c>
      <c r="I15" s="84"/>
      <c r="J15" s="85">
        <v>1</v>
      </c>
      <c r="K15" s="86"/>
      <c r="L15" s="22">
        <f>SUM(I15:K15)</f>
        <v>1</v>
      </c>
      <c r="M15" s="23">
        <f>+H15+L15</f>
        <v>2</v>
      </c>
      <c r="N15" s="84"/>
      <c r="O15" s="85">
        <v>1</v>
      </c>
      <c r="P15" s="86"/>
      <c r="Q15" s="22">
        <f>SUM(N15:P15)</f>
        <v>1</v>
      </c>
      <c r="R15" s="84"/>
      <c r="S15" s="85">
        <v>1</v>
      </c>
      <c r="T15" s="86"/>
      <c r="U15" s="22">
        <f>SUM(R15:T15)</f>
        <v>1</v>
      </c>
      <c r="V15" s="23">
        <f>+H15+L15+Q15+U15</f>
        <v>4</v>
      </c>
    </row>
    <row r="16" spans="1:22" ht="34.5" customHeight="1" thickBot="1">
      <c r="A16" s="497" t="s">
        <v>680</v>
      </c>
      <c r="B16" s="498"/>
      <c r="C16" s="7" t="s">
        <v>24</v>
      </c>
      <c r="D16" s="103" t="s">
        <v>27</v>
      </c>
      <c r="E16" s="478" t="s">
        <v>25</v>
      </c>
      <c r="F16" s="478"/>
      <c r="G16" s="479"/>
      <c r="H16" s="25" t="e">
        <f>H17/H18</f>
        <v>#DIV/0!</v>
      </c>
      <c r="I16" s="485" t="s">
        <v>25</v>
      </c>
      <c r="J16" s="478"/>
      <c r="K16" s="479"/>
      <c r="L16" s="25" t="e">
        <f>L17/L18</f>
        <v>#DIV/0!</v>
      </c>
      <c r="M16" s="26" t="e">
        <f>M17/M18</f>
        <v>#DIV/0!</v>
      </c>
      <c r="N16" s="485" t="s">
        <v>25</v>
      </c>
      <c r="O16" s="478"/>
      <c r="P16" s="479"/>
      <c r="Q16" s="25" t="e">
        <f>Q17/Q18</f>
        <v>#DIV/0!</v>
      </c>
      <c r="R16" s="485" t="s">
        <v>25</v>
      </c>
      <c r="S16" s="478"/>
      <c r="T16" s="479"/>
      <c r="U16" s="25" t="e">
        <f>U17/U18</f>
        <v>#DIV/0!</v>
      </c>
      <c r="V16" s="26" t="e">
        <f>V17/V18</f>
        <v>#DIV/0!</v>
      </c>
    </row>
    <row r="17" spans="1:22" ht="33.75" customHeight="1">
      <c r="A17" s="630" t="s">
        <v>214</v>
      </c>
      <c r="B17" s="631"/>
      <c r="C17" s="493" t="s">
        <v>215</v>
      </c>
      <c r="D17" s="47" t="s">
        <v>36</v>
      </c>
      <c r="E17" s="75"/>
      <c r="F17" s="76"/>
      <c r="G17" s="77"/>
      <c r="H17" s="16">
        <f>SUM(E17:G17)</f>
        <v>0</v>
      </c>
      <c r="I17" s="75"/>
      <c r="J17" s="76"/>
      <c r="K17" s="77"/>
      <c r="L17" s="16">
        <f>SUM(I17:K17)</f>
        <v>0</v>
      </c>
      <c r="M17" s="17">
        <f>+H17+L17</f>
        <v>0</v>
      </c>
      <c r="N17" s="75"/>
      <c r="O17" s="76"/>
      <c r="P17" s="77"/>
      <c r="Q17" s="16">
        <f>SUM(N17:P17)</f>
        <v>0</v>
      </c>
      <c r="R17" s="75"/>
      <c r="S17" s="76"/>
      <c r="T17" s="77"/>
      <c r="U17" s="16">
        <f>SUM(R17:T17)</f>
        <v>0</v>
      </c>
      <c r="V17" s="17">
        <f>+H17+L17+Q17+U17</f>
        <v>0</v>
      </c>
    </row>
    <row r="18" spans="1:22" ht="32.25" customHeight="1" thickBot="1">
      <c r="A18" s="632"/>
      <c r="B18" s="633"/>
      <c r="C18" s="494"/>
      <c r="D18" s="48" t="s">
        <v>37</v>
      </c>
      <c r="E18" s="84"/>
      <c r="F18" s="85"/>
      <c r="G18" s="86"/>
      <c r="H18" s="22">
        <f>SUM(E18:G18)</f>
        <v>0</v>
      </c>
      <c r="I18" s="84"/>
      <c r="J18" s="85"/>
      <c r="K18" s="86"/>
      <c r="L18" s="22">
        <f>SUM(I18:K18)</f>
        <v>0</v>
      </c>
      <c r="M18" s="23">
        <f>+H18+L18</f>
        <v>0</v>
      </c>
      <c r="N18" s="84"/>
      <c r="O18" s="85"/>
      <c r="P18" s="86"/>
      <c r="Q18" s="22">
        <f>SUM(N18:P18)</f>
        <v>0</v>
      </c>
      <c r="R18" s="84"/>
      <c r="S18" s="85"/>
      <c r="T18" s="86"/>
      <c r="U18" s="22">
        <f>SUM(R18:T18)</f>
        <v>0</v>
      </c>
      <c r="V18" s="23">
        <f>+H18+L18+Q18+U18</f>
        <v>0</v>
      </c>
    </row>
  </sheetData>
  <protectedRanges>
    <protectedRange sqref="E8:G8 E11:G11 E17:G17 E14:G14" name="Rango1_1"/>
    <protectedRange sqref="I8:K8 I11:K11 I17:K17 I14:K14" name="Rango1_2"/>
    <protectedRange sqref="N8:P8 N11:P11 N17:P17 N14:P14" name="Rango1_3"/>
    <protectedRange sqref="R8:T8 R11:T11 R17:T17 R14:T14" name="Rango1_5"/>
  </protectedRanges>
  <mergeCells count="50">
    <mergeCell ref="A1:P1"/>
    <mergeCell ref="J3:J6"/>
    <mergeCell ref="V3:V6"/>
    <mergeCell ref="K3:K6"/>
    <mergeCell ref="L3:L6"/>
    <mergeCell ref="H3:H6"/>
    <mergeCell ref="I3:I6"/>
    <mergeCell ref="R3:R6"/>
    <mergeCell ref="S3:S6"/>
    <mergeCell ref="T3:T6"/>
    <mergeCell ref="U3:U6"/>
    <mergeCell ref="M3:M6"/>
    <mergeCell ref="N3:N6"/>
    <mergeCell ref="O3:O6"/>
    <mergeCell ref="A3:D3"/>
    <mergeCell ref="E3:E6"/>
    <mergeCell ref="F3:F6"/>
    <mergeCell ref="G3:G6"/>
    <mergeCell ref="C5:D5"/>
    <mergeCell ref="B6:D6"/>
    <mergeCell ref="I16:K16"/>
    <mergeCell ref="I13:K13"/>
    <mergeCell ref="N16:P16"/>
    <mergeCell ref="R16:T16"/>
    <mergeCell ref="A17:B18"/>
    <mergeCell ref="C17:C18"/>
    <mergeCell ref="A16:B16"/>
    <mergeCell ref="E16:G16"/>
    <mergeCell ref="N13:P13"/>
    <mergeCell ref="R13:T13"/>
    <mergeCell ref="A14:A15"/>
    <mergeCell ref="B14:B15"/>
    <mergeCell ref="C14:C15"/>
    <mergeCell ref="E13:G13"/>
    <mergeCell ref="P3:P6"/>
    <mergeCell ref="Q3:Q6"/>
    <mergeCell ref="R7:T7"/>
    <mergeCell ref="A8:A12"/>
    <mergeCell ref="B8:B9"/>
    <mergeCell ref="C8:C9"/>
    <mergeCell ref="E10:G10"/>
    <mergeCell ref="I10:K10"/>
    <mergeCell ref="N10:P10"/>
    <mergeCell ref="R10:T10"/>
    <mergeCell ref="B11:B12"/>
    <mergeCell ref="C11:C12"/>
    <mergeCell ref="E7:G7"/>
    <mergeCell ref="I7:K7"/>
    <mergeCell ref="N7:P7"/>
    <mergeCell ref="A5:A6"/>
  </mergeCells>
  <conditionalFormatting sqref="H7">
    <cfRule type="cellIs" dxfId="7619" priority="175" operator="greaterThan">
      <formula>1</formula>
    </cfRule>
    <cfRule type="cellIs" dxfId="7618" priority="176" operator="greaterThan">
      <formula>0.89</formula>
    </cfRule>
    <cfRule type="cellIs" dxfId="7617" priority="177" operator="greaterThan">
      <formula>0.69</formula>
    </cfRule>
    <cfRule type="cellIs" dxfId="7616" priority="178" operator="greaterThan">
      <formula>0.49</formula>
    </cfRule>
    <cfRule type="cellIs" dxfId="7615" priority="179" operator="greaterThan">
      <formula>0.29</formula>
    </cfRule>
    <cfRule type="cellIs" dxfId="7614" priority="180" operator="lessThan">
      <formula>0.29</formula>
    </cfRule>
  </conditionalFormatting>
  <conditionalFormatting sqref="L7">
    <cfRule type="cellIs" dxfId="7613" priority="169" operator="greaterThan">
      <formula>1</formula>
    </cfRule>
    <cfRule type="cellIs" dxfId="7612" priority="170" operator="greaterThan">
      <formula>0.89</formula>
    </cfRule>
    <cfRule type="cellIs" dxfId="7611" priority="171" operator="greaterThan">
      <formula>0.69</formula>
    </cfRule>
    <cfRule type="cellIs" dxfId="7610" priority="172" operator="greaterThan">
      <formula>0.49</formula>
    </cfRule>
    <cfRule type="cellIs" dxfId="7609" priority="173" operator="greaterThan">
      <formula>0.29</formula>
    </cfRule>
    <cfRule type="cellIs" dxfId="7608" priority="174" operator="lessThan">
      <formula>0.29</formula>
    </cfRule>
  </conditionalFormatting>
  <conditionalFormatting sqref="M7">
    <cfRule type="cellIs" dxfId="7607" priority="163" operator="greaterThan">
      <formula>1</formula>
    </cfRule>
    <cfRule type="cellIs" dxfId="7606" priority="164" operator="greaterThan">
      <formula>0.89</formula>
    </cfRule>
    <cfRule type="cellIs" dxfId="7605" priority="165" operator="greaterThan">
      <formula>0.69</formula>
    </cfRule>
    <cfRule type="cellIs" dxfId="7604" priority="166" operator="greaterThan">
      <formula>0.49</formula>
    </cfRule>
    <cfRule type="cellIs" dxfId="7603" priority="167" operator="greaterThan">
      <formula>0.29</formula>
    </cfRule>
    <cfRule type="cellIs" dxfId="7602" priority="168" operator="lessThan">
      <formula>0.29</formula>
    </cfRule>
  </conditionalFormatting>
  <conditionalFormatting sqref="Q7">
    <cfRule type="cellIs" dxfId="7601" priority="157" operator="greaterThan">
      <formula>1</formula>
    </cfRule>
    <cfRule type="cellIs" dxfId="7600" priority="158" operator="greaterThan">
      <formula>0.89</formula>
    </cfRule>
    <cfRule type="cellIs" dxfId="7599" priority="159" operator="greaterThan">
      <formula>0.69</formula>
    </cfRule>
    <cfRule type="cellIs" dxfId="7598" priority="160" operator="greaterThan">
      <formula>0.49</formula>
    </cfRule>
    <cfRule type="cellIs" dxfId="7597" priority="161" operator="greaterThan">
      <formula>0.29</formula>
    </cfRule>
    <cfRule type="cellIs" dxfId="7596" priority="162" operator="lessThan">
      <formula>0.29</formula>
    </cfRule>
  </conditionalFormatting>
  <conditionalFormatting sqref="U7">
    <cfRule type="cellIs" dxfId="7595" priority="151" operator="greaterThan">
      <formula>1</formula>
    </cfRule>
    <cfRule type="cellIs" dxfId="7594" priority="152" operator="greaterThan">
      <formula>0.89</formula>
    </cfRule>
    <cfRule type="cellIs" dxfId="7593" priority="153" operator="greaterThan">
      <formula>0.69</formula>
    </cfRule>
    <cfRule type="cellIs" dxfId="7592" priority="154" operator="greaterThan">
      <formula>0.49</formula>
    </cfRule>
    <cfRule type="cellIs" dxfId="7591" priority="155" operator="greaterThan">
      <formula>0.29</formula>
    </cfRule>
    <cfRule type="cellIs" dxfId="7590" priority="156" operator="lessThan">
      <formula>0.29</formula>
    </cfRule>
  </conditionalFormatting>
  <conditionalFormatting sqref="V7">
    <cfRule type="cellIs" dxfId="7589" priority="145" operator="greaterThan">
      <formula>1</formula>
    </cfRule>
    <cfRule type="cellIs" dxfId="7588" priority="146" operator="greaterThan">
      <formula>0.89</formula>
    </cfRule>
    <cfRule type="cellIs" dxfId="7587" priority="147" operator="greaterThan">
      <formula>0.69</formula>
    </cfRule>
    <cfRule type="cellIs" dxfId="7586" priority="148" operator="greaterThan">
      <formula>0.49</formula>
    </cfRule>
    <cfRule type="cellIs" dxfId="7585" priority="149" operator="greaterThan">
      <formula>0.29</formula>
    </cfRule>
    <cfRule type="cellIs" dxfId="7584" priority="150" operator="lessThan">
      <formula>0.29</formula>
    </cfRule>
  </conditionalFormatting>
  <conditionalFormatting sqref="V13">
    <cfRule type="cellIs" dxfId="7583" priority="37" operator="greaterThan">
      <formula>1</formula>
    </cfRule>
    <cfRule type="cellIs" dxfId="7582" priority="38" operator="greaterThan">
      <formula>0.89</formula>
    </cfRule>
    <cfRule type="cellIs" dxfId="7581" priority="39" operator="greaterThan">
      <formula>0.69</formula>
    </cfRule>
    <cfRule type="cellIs" dxfId="7580" priority="40" operator="greaterThan">
      <formula>0.49</formula>
    </cfRule>
    <cfRule type="cellIs" dxfId="7579" priority="41" operator="greaterThan">
      <formula>0.29</formula>
    </cfRule>
    <cfRule type="cellIs" dxfId="7578" priority="42" operator="lessThan">
      <formula>0.29</formula>
    </cfRule>
  </conditionalFormatting>
  <conditionalFormatting sqref="H10">
    <cfRule type="cellIs" dxfId="7577" priority="139" operator="greaterThan">
      <formula>1</formula>
    </cfRule>
    <cfRule type="cellIs" dxfId="7576" priority="140" operator="greaterThan">
      <formula>0.89</formula>
    </cfRule>
    <cfRule type="cellIs" dxfId="7575" priority="141" operator="greaterThan">
      <formula>0.69</formula>
    </cfRule>
    <cfRule type="cellIs" dxfId="7574" priority="142" operator="greaterThan">
      <formula>0.49</formula>
    </cfRule>
    <cfRule type="cellIs" dxfId="7573" priority="143" operator="greaterThan">
      <formula>0.29</formula>
    </cfRule>
    <cfRule type="cellIs" dxfId="7572" priority="144" operator="lessThan">
      <formula>0.29</formula>
    </cfRule>
  </conditionalFormatting>
  <conditionalFormatting sqref="L10">
    <cfRule type="cellIs" dxfId="7571" priority="133" operator="greaterThan">
      <formula>1</formula>
    </cfRule>
    <cfRule type="cellIs" dxfId="7570" priority="134" operator="greaterThan">
      <formula>0.89</formula>
    </cfRule>
    <cfRule type="cellIs" dxfId="7569" priority="135" operator="greaterThan">
      <formula>0.69</formula>
    </cfRule>
    <cfRule type="cellIs" dxfId="7568" priority="136" operator="greaterThan">
      <formula>0.49</formula>
    </cfRule>
    <cfRule type="cellIs" dxfId="7567" priority="137" operator="greaterThan">
      <formula>0.29</formula>
    </cfRule>
    <cfRule type="cellIs" dxfId="7566" priority="138" operator="lessThan">
      <formula>0.29</formula>
    </cfRule>
  </conditionalFormatting>
  <conditionalFormatting sqref="M10">
    <cfRule type="cellIs" dxfId="7565" priority="127" operator="greaterThan">
      <formula>1</formula>
    </cfRule>
    <cfRule type="cellIs" dxfId="7564" priority="128" operator="greaterThan">
      <formula>0.89</formula>
    </cfRule>
    <cfRule type="cellIs" dxfId="7563" priority="129" operator="greaterThan">
      <formula>0.69</formula>
    </cfRule>
    <cfRule type="cellIs" dxfId="7562" priority="130" operator="greaterThan">
      <formula>0.49</formula>
    </cfRule>
    <cfRule type="cellIs" dxfId="7561" priority="131" operator="greaterThan">
      <formula>0.29</formula>
    </cfRule>
    <cfRule type="cellIs" dxfId="7560" priority="132" operator="lessThan">
      <formula>0.29</formula>
    </cfRule>
  </conditionalFormatting>
  <conditionalFormatting sqref="Q10">
    <cfRule type="cellIs" dxfId="7559" priority="121" operator="greaterThan">
      <formula>1</formula>
    </cfRule>
    <cfRule type="cellIs" dxfId="7558" priority="122" operator="greaterThan">
      <formula>0.89</formula>
    </cfRule>
    <cfRule type="cellIs" dxfId="7557" priority="123" operator="greaterThan">
      <formula>0.69</formula>
    </cfRule>
    <cfRule type="cellIs" dxfId="7556" priority="124" operator="greaterThan">
      <formula>0.49</formula>
    </cfRule>
    <cfRule type="cellIs" dxfId="7555" priority="125" operator="greaterThan">
      <formula>0.29</formula>
    </cfRule>
    <cfRule type="cellIs" dxfId="7554" priority="126" operator="lessThan">
      <formula>0.29</formula>
    </cfRule>
  </conditionalFormatting>
  <conditionalFormatting sqref="U10">
    <cfRule type="cellIs" dxfId="7553" priority="115" operator="greaterThan">
      <formula>1</formula>
    </cfRule>
    <cfRule type="cellIs" dxfId="7552" priority="116" operator="greaterThan">
      <formula>0.89</formula>
    </cfRule>
    <cfRule type="cellIs" dxfId="7551" priority="117" operator="greaterThan">
      <formula>0.69</formula>
    </cfRule>
    <cfRule type="cellIs" dxfId="7550" priority="118" operator="greaterThan">
      <formula>0.49</formula>
    </cfRule>
    <cfRule type="cellIs" dxfId="7549" priority="119" operator="greaterThan">
      <formula>0.29</formula>
    </cfRule>
    <cfRule type="cellIs" dxfId="7548" priority="120" operator="lessThan">
      <formula>0.29</formula>
    </cfRule>
  </conditionalFormatting>
  <conditionalFormatting sqref="V10">
    <cfRule type="cellIs" dxfId="7547" priority="109" operator="greaterThan">
      <formula>1</formula>
    </cfRule>
    <cfRule type="cellIs" dxfId="7546" priority="110" operator="greaterThan">
      <formula>0.89</formula>
    </cfRule>
    <cfRule type="cellIs" dxfId="7545" priority="111" operator="greaterThan">
      <formula>0.69</formula>
    </cfRule>
    <cfRule type="cellIs" dxfId="7544" priority="112" operator="greaterThan">
      <formula>0.49</formula>
    </cfRule>
    <cfRule type="cellIs" dxfId="7543" priority="113" operator="greaterThan">
      <formula>0.29</formula>
    </cfRule>
    <cfRule type="cellIs" dxfId="7542" priority="114" operator="lessThan">
      <formula>0.29</formula>
    </cfRule>
  </conditionalFormatting>
  <conditionalFormatting sqref="H13">
    <cfRule type="cellIs" dxfId="7541" priority="67" operator="greaterThan">
      <formula>1</formula>
    </cfRule>
    <cfRule type="cellIs" dxfId="7540" priority="68" operator="greaterThan">
      <formula>0.89</formula>
    </cfRule>
    <cfRule type="cellIs" dxfId="7539" priority="69" operator="greaterThan">
      <formula>0.69</formula>
    </cfRule>
    <cfRule type="cellIs" dxfId="7538" priority="70" operator="greaterThan">
      <formula>0.49</formula>
    </cfRule>
    <cfRule type="cellIs" dxfId="7537" priority="71" operator="greaterThan">
      <formula>0.29</formula>
    </cfRule>
    <cfRule type="cellIs" dxfId="7536" priority="72" operator="lessThan">
      <formula>0.29</formula>
    </cfRule>
  </conditionalFormatting>
  <conditionalFormatting sqref="L13">
    <cfRule type="cellIs" dxfId="7535" priority="61" operator="greaterThan">
      <formula>1</formula>
    </cfRule>
    <cfRule type="cellIs" dxfId="7534" priority="62" operator="greaterThan">
      <formula>0.89</formula>
    </cfRule>
    <cfRule type="cellIs" dxfId="7533" priority="63" operator="greaterThan">
      <formula>0.69</formula>
    </cfRule>
    <cfRule type="cellIs" dxfId="7532" priority="64" operator="greaterThan">
      <formula>0.49</formula>
    </cfRule>
    <cfRule type="cellIs" dxfId="7531" priority="65" operator="greaterThan">
      <formula>0.29</formula>
    </cfRule>
    <cfRule type="cellIs" dxfId="7530" priority="66" operator="lessThan">
      <formula>0.29</formula>
    </cfRule>
  </conditionalFormatting>
  <conditionalFormatting sqref="M13">
    <cfRule type="cellIs" dxfId="7529" priority="55" operator="greaterThan">
      <formula>1</formula>
    </cfRule>
    <cfRule type="cellIs" dxfId="7528" priority="56" operator="greaterThan">
      <formula>0.89</formula>
    </cfRule>
    <cfRule type="cellIs" dxfId="7527" priority="57" operator="greaterThan">
      <formula>0.69</formula>
    </cfRule>
    <cfRule type="cellIs" dxfId="7526" priority="58" operator="greaterThan">
      <formula>0.49</formula>
    </cfRule>
    <cfRule type="cellIs" dxfId="7525" priority="59" operator="greaterThan">
      <formula>0.29</formula>
    </cfRule>
    <cfRule type="cellIs" dxfId="7524" priority="60" operator="lessThan">
      <formula>0.29</formula>
    </cfRule>
  </conditionalFormatting>
  <conditionalFormatting sqref="Q13">
    <cfRule type="cellIs" dxfId="7523" priority="49" operator="greaterThan">
      <formula>1</formula>
    </cfRule>
    <cfRule type="cellIs" dxfId="7522" priority="50" operator="greaterThan">
      <formula>0.89</formula>
    </cfRule>
    <cfRule type="cellIs" dxfId="7521" priority="51" operator="greaterThan">
      <formula>0.69</formula>
    </cfRule>
    <cfRule type="cellIs" dxfId="7520" priority="52" operator="greaterThan">
      <formula>0.49</formula>
    </cfRule>
    <cfRule type="cellIs" dxfId="7519" priority="53" operator="greaterThan">
      <formula>0.29</formula>
    </cfRule>
    <cfRule type="cellIs" dxfId="7518" priority="54" operator="lessThan">
      <formula>0.29</formula>
    </cfRule>
  </conditionalFormatting>
  <conditionalFormatting sqref="U13">
    <cfRule type="cellIs" dxfId="7517" priority="43" operator="greaterThan">
      <formula>1</formula>
    </cfRule>
    <cfRule type="cellIs" dxfId="7516" priority="44" operator="greaterThan">
      <formula>0.89</formula>
    </cfRule>
    <cfRule type="cellIs" dxfId="7515" priority="45" operator="greaterThan">
      <formula>0.69</formula>
    </cfRule>
    <cfRule type="cellIs" dxfId="7514" priority="46" operator="greaterThan">
      <formula>0.49</formula>
    </cfRule>
    <cfRule type="cellIs" dxfId="7513" priority="47" operator="greaterThan">
      <formula>0.29</formula>
    </cfRule>
    <cfRule type="cellIs" dxfId="7512" priority="48" operator="lessThan">
      <formula>0.29</formula>
    </cfRule>
  </conditionalFormatting>
  <conditionalFormatting sqref="V16">
    <cfRule type="cellIs" dxfId="7511" priority="1" operator="greaterThan">
      <formula>1</formula>
    </cfRule>
    <cfRule type="cellIs" dxfId="7510" priority="2" operator="greaterThan">
      <formula>0.89</formula>
    </cfRule>
    <cfRule type="cellIs" dxfId="7509" priority="3" operator="greaterThan">
      <formula>0.69</formula>
    </cfRule>
    <cfRule type="cellIs" dxfId="7508" priority="4" operator="greaterThan">
      <formula>0.49</formula>
    </cfRule>
    <cfRule type="cellIs" dxfId="7507" priority="5" operator="greaterThan">
      <formula>0.29</formula>
    </cfRule>
    <cfRule type="cellIs" dxfId="7506" priority="6" operator="lessThan">
      <formula>0.29</formula>
    </cfRule>
  </conditionalFormatting>
  <conditionalFormatting sqref="H16">
    <cfRule type="cellIs" dxfId="7505" priority="31" operator="greaterThan">
      <formula>1</formula>
    </cfRule>
    <cfRule type="cellIs" dxfId="7504" priority="32" operator="greaterThan">
      <formula>0.89</formula>
    </cfRule>
    <cfRule type="cellIs" dxfId="7503" priority="33" operator="greaterThan">
      <formula>0.69</formula>
    </cfRule>
    <cfRule type="cellIs" dxfId="7502" priority="34" operator="greaterThan">
      <formula>0.49</formula>
    </cfRule>
    <cfRule type="cellIs" dxfId="7501" priority="35" operator="greaterThan">
      <formula>0.29</formula>
    </cfRule>
    <cfRule type="cellIs" dxfId="7500" priority="36" operator="lessThan">
      <formula>0.29</formula>
    </cfRule>
  </conditionalFormatting>
  <conditionalFormatting sqref="L16">
    <cfRule type="cellIs" dxfId="7499" priority="25" operator="greaterThan">
      <formula>1</formula>
    </cfRule>
    <cfRule type="cellIs" dxfId="7498" priority="26" operator="greaterThan">
      <formula>0.89</formula>
    </cfRule>
    <cfRule type="cellIs" dxfId="7497" priority="27" operator="greaterThan">
      <formula>0.69</formula>
    </cfRule>
    <cfRule type="cellIs" dxfId="7496" priority="28" operator="greaterThan">
      <formula>0.49</formula>
    </cfRule>
    <cfRule type="cellIs" dxfId="7495" priority="29" operator="greaterThan">
      <formula>0.29</formula>
    </cfRule>
    <cfRule type="cellIs" dxfId="7494" priority="30" operator="lessThan">
      <formula>0.29</formula>
    </cfRule>
  </conditionalFormatting>
  <conditionalFormatting sqref="M16">
    <cfRule type="cellIs" dxfId="7493" priority="19" operator="greaterThan">
      <formula>1</formula>
    </cfRule>
    <cfRule type="cellIs" dxfId="7492" priority="20" operator="greaterThan">
      <formula>0.89</formula>
    </cfRule>
    <cfRule type="cellIs" dxfId="7491" priority="21" operator="greaterThan">
      <formula>0.69</formula>
    </cfRule>
    <cfRule type="cellIs" dxfId="7490" priority="22" operator="greaterThan">
      <formula>0.49</formula>
    </cfRule>
    <cfRule type="cellIs" dxfId="7489" priority="23" operator="greaterThan">
      <formula>0.29</formula>
    </cfRule>
    <cfRule type="cellIs" dxfId="7488" priority="24" operator="lessThan">
      <formula>0.29</formula>
    </cfRule>
  </conditionalFormatting>
  <conditionalFormatting sqref="Q16">
    <cfRule type="cellIs" dxfId="7487" priority="13" operator="greaterThan">
      <formula>1</formula>
    </cfRule>
    <cfRule type="cellIs" dxfId="7486" priority="14" operator="greaterThan">
      <formula>0.89</formula>
    </cfRule>
    <cfRule type="cellIs" dxfId="7485" priority="15" operator="greaterThan">
      <formula>0.69</formula>
    </cfRule>
    <cfRule type="cellIs" dxfId="7484" priority="16" operator="greaterThan">
      <formula>0.49</formula>
    </cfRule>
    <cfRule type="cellIs" dxfId="7483" priority="17" operator="greaterThan">
      <formula>0.29</formula>
    </cfRule>
    <cfRule type="cellIs" dxfId="7482" priority="18" operator="lessThan">
      <formula>0.29</formula>
    </cfRule>
  </conditionalFormatting>
  <conditionalFormatting sqref="U16">
    <cfRule type="cellIs" dxfId="7481" priority="7" operator="greaterThan">
      <formula>1</formula>
    </cfRule>
    <cfRule type="cellIs" dxfId="7480" priority="8" operator="greaterThan">
      <formula>0.89</formula>
    </cfRule>
    <cfRule type="cellIs" dxfId="7479" priority="9" operator="greaterThan">
      <formula>0.69</formula>
    </cfRule>
    <cfRule type="cellIs" dxfId="7478" priority="10" operator="greaterThan">
      <formula>0.49</formula>
    </cfRule>
    <cfRule type="cellIs" dxfId="7477" priority="11" operator="greaterThan">
      <formula>0.29</formula>
    </cfRule>
    <cfRule type="cellIs" dxfId="7476" priority="12" operator="lessThan">
      <formula>0.29</formula>
    </cfRule>
  </conditionalFormatting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67"/>
  <sheetViews>
    <sheetView topLeftCell="A28" zoomScale="60" zoomScaleNormal="60" workbookViewId="0">
      <selection activeCell="M35" sqref="M35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3" customHeight="1">
      <c r="A1" s="459" t="s">
        <v>963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307" t="s">
        <v>23</v>
      </c>
      <c r="C7" s="7" t="s">
        <v>24</v>
      </c>
      <c r="D7" s="103" t="s">
        <v>570</v>
      </c>
      <c r="E7" s="480" t="s">
        <v>25</v>
      </c>
      <c r="F7" s="481"/>
      <c r="G7" s="482"/>
      <c r="H7" s="9">
        <f>H8/H9</f>
        <v>0.7</v>
      </c>
      <c r="I7" s="480" t="s">
        <v>25</v>
      </c>
      <c r="J7" s="481"/>
      <c r="K7" s="482"/>
      <c r="L7" s="9">
        <f>L8/L9</f>
        <v>0.83333333333333337</v>
      </c>
      <c r="M7" s="192">
        <f t="shared" ref="M7:M34" si="0">M8/M9</f>
        <v>0.77272727272727271</v>
      </c>
      <c r="N7" s="480" t="s">
        <v>25</v>
      </c>
      <c r="O7" s="481"/>
      <c r="P7" s="482"/>
      <c r="Q7" s="9">
        <f>Q8/Q9</f>
        <v>0.33333333333333331</v>
      </c>
      <c r="R7" s="480" t="s">
        <v>25</v>
      </c>
      <c r="S7" s="481"/>
      <c r="T7" s="482"/>
      <c r="U7" s="9">
        <f>U8/U9</f>
        <v>0</v>
      </c>
      <c r="V7" s="192">
        <f t="shared" ref="V7:V34" si="1">V8/V9</f>
        <v>0.46666666666666667</v>
      </c>
    </row>
    <row r="8" spans="1:22" ht="30" customHeight="1">
      <c r="A8" s="486" t="s">
        <v>923</v>
      </c>
      <c r="B8" s="483" t="s">
        <v>924</v>
      </c>
      <c r="C8" s="489" t="s">
        <v>917</v>
      </c>
      <c r="D8" s="308" t="s">
        <v>477</v>
      </c>
      <c r="E8" s="75">
        <v>3</v>
      </c>
      <c r="F8" s="76">
        <v>2</v>
      </c>
      <c r="G8" s="77">
        <v>2</v>
      </c>
      <c r="H8" s="16">
        <f>SUM(E8:G8)</f>
        <v>7</v>
      </c>
      <c r="I8" s="75">
        <v>3</v>
      </c>
      <c r="J8" s="76">
        <v>3</v>
      </c>
      <c r="K8" s="77">
        <v>4</v>
      </c>
      <c r="L8" s="16">
        <f>SUM(I8:K8)</f>
        <v>10</v>
      </c>
      <c r="M8" s="194">
        <f>+H8+L8</f>
        <v>17</v>
      </c>
      <c r="N8" s="75">
        <v>4</v>
      </c>
      <c r="O8" s="76"/>
      <c r="P8" s="77"/>
      <c r="Q8" s="16">
        <f>SUM(N8:P8)</f>
        <v>4</v>
      </c>
      <c r="R8" s="13"/>
      <c r="S8" s="14"/>
      <c r="T8" s="15"/>
      <c r="U8" s="16">
        <f>SUM(R8:T8)</f>
        <v>0</v>
      </c>
      <c r="V8" s="194">
        <f>+H8+L8+Q8+U8</f>
        <v>21</v>
      </c>
    </row>
    <row r="9" spans="1:22" ht="34.5" customHeight="1" thickBot="1">
      <c r="A9" s="487"/>
      <c r="B9" s="484"/>
      <c r="C9" s="490"/>
      <c r="D9" s="34" t="s">
        <v>478</v>
      </c>
      <c r="E9" s="84">
        <v>3</v>
      </c>
      <c r="F9" s="85">
        <v>4</v>
      </c>
      <c r="G9" s="86">
        <v>3</v>
      </c>
      <c r="H9" s="22">
        <f>SUM(E9:G9)</f>
        <v>10</v>
      </c>
      <c r="I9" s="84">
        <v>4</v>
      </c>
      <c r="J9" s="85">
        <v>4</v>
      </c>
      <c r="K9" s="86">
        <v>4</v>
      </c>
      <c r="L9" s="22">
        <f>SUM(I9:K9)</f>
        <v>12</v>
      </c>
      <c r="M9" s="196">
        <f>+H9+L9</f>
        <v>22</v>
      </c>
      <c r="N9" s="84">
        <v>4</v>
      </c>
      <c r="O9" s="85">
        <v>4</v>
      </c>
      <c r="P9" s="86">
        <v>4</v>
      </c>
      <c r="Q9" s="22">
        <f>SUM(N9:P9)</f>
        <v>12</v>
      </c>
      <c r="R9" s="19">
        <v>4</v>
      </c>
      <c r="S9" s="20">
        <v>3</v>
      </c>
      <c r="T9" s="21">
        <v>4</v>
      </c>
      <c r="U9" s="22">
        <f>SUM(R9:T9)</f>
        <v>11</v>
      </c>
      <c r="V9" s="196">
        <f>+H9+L9+Q9+U9</f>
        <v>45</v>
      </c>
    </row>
    <row r="10" spans="1:22" ht="66.75" customHeight="1" thickBot="1">
      <c r="A10" s="487"/>
      <c r="B10" s="24" t="s">
        <v>26</v>
      </c>
      <c r="C10" s="7" t="s">
        <v>24</v>
      </c>
      <c r="D10" s="103" t="s">
        <v>27</v>
      </c>
      <c r="E10" s="485" t="s">
        <v>25</v>
      </c>
      <c r="F10" s="478"/>
      <c r="G10" s="479"/>
      <c r="H10" s="9">
        <f>H11/H12</f>
        <v>0.8571428571428571</v>
      </c>
      <c r="I10" s="478" t="s">
        <v>25</v>
      </c>
      <c r="J10" s="478"/>
      <c r="K10" s="479"/>
      <c r="L10" s="9">
        <f>L11/L12</f>
        <v>1</v>
      </c>
      <c r="M10" s="192">
        <f t="shared" si="0"/>
        <v>0.9375</v>
      </c>
      <c r="N10" s="478" t="s">
        <v>25</v>
      </c>
      <c r="O10" s="478"/>
      <c r="P10" s="479"/>
      <c r="Q10" s="9">
        <f>Q11/Q12</f>
        <v>0.33333333333333331</v>
      </c>
      <c r="R10" s="480" t="s">
        <v>25</v>
      </c>
      <c r="S10" s="481"/>
      <c r="T10" s="482"/>
      <c r="U10" s="9">
        <f>U11/U12</f>
        <v>0</v>
      </c>
      <c r="V10" s="192">
        <f t="shared" si="1"/>
        <v>0.54545454545454541</v>
      </c>
    </row>
    <row r="11" spans="1:22" ht="30" customHeight="1">
      <c r="A11" s="487"/>
      <c r="B11" s="483" t="s">
        <v>925</v>
      </c>
      <c r="C11" s="489" t="s">
        <v>918</v>
      </c>
      <c r="D11" s="308" t="s">
        <v>479</v>
      </c>
      <c r="E11" s="75">
        <v>2</v>
      </c>
      <c r="F11" s="76">
        <v>2</v>
      </c>
      <c r="G11" s="77">
        <v>2</v>
      </c>
      <c r="H11" s="16">
        <f>SUM(E11:G11)</f>
        <v>6</v>
      </c>
      <c r="I11" s="75">
        <v>3</v>
      </c>
      <c r="J11" s="76">
        <v>3</v>
      </c>
      <c r="K11" s="77">
        <v>3</v>
      </c>
      <c r="L11" s="16">
        <f>SUM(I11:K11)</f>
        <v>9</v>
      </c>
      <c r="M11" s="194">
        <f>+H11+L11</f>
        <v>15</v>
      </c>
      <c r="N11" s="75">
        <v>3</v>
      </c>
      <c r="O11" s="76"/>
      <c r="P11" s="77"/>
      <c r="Q11" s="16">
        <f>SUM(N11:P11)</f>
        <v>3</v>
      </c>
      <c r="R11" s="13"/>
      <c r="S11" s="14"/>
      <c r="T11" s="15"/>
      <c r="U11" s="16">
        <f>SUM(R11:T11)</f>
        <v>0</v>
      </c>
      <c r="V11" s="194">
        <f>+H11+L11+Q11+U11</f>
        <v>18</v>
      </c>
    </row>
    <row r="12" spans="1:22" ht="30" customHeight="1" thickBot="1">
      <c r="A12" s="487"/>
      <c r="B12" s="484"/>
      <c r="C12" s="490"/>
      <c r="D12" s="34" t="s">
        <v>926</v>
      </c>
      <c r="E12" s="84">
        <v>2</v>
      </c>
      <c r="F12" s="85">
        <v>3</v>
      </c>
      <c r="G12" s="86">
        <v>2</v>
      </c>
      <c r="H12" s="22">
        <f>SUM(E12:G12)</f>
        <v>7</v>
      </c>
      <c r="I12" s="84">
        <v>3</v>
      </c>
      <c r="J12" s="85">
        <v>3</v>
      </c>
      <c r="K12" s="86">
        <v>3</v>
      </c>
      <c r="L12" s="22">
        <f>SUM(I12:K12)</f>
        <v>9</v>
      </c>
      <c r="M12" s="196">
        <f>+H12+L12</f>
        <v>16</v>
      </c>
      <c r="N12" s="84">
        <v>3</v>
      </c>
      <c r="O12" s="85">
        <v>3</v>
      </c>
      <c r="P12" s="86">
        <v>3</v>
      </c>
      <c r="Q12" s="22">
        <f>SUM(N12:P12)</f>
        <v>9</v>
      </c>
      <c r="R12" s="19">
        <v>3</v>
      </c>
      <c r="S12" s="20">
        <v>2</v>
      </c>
      <c r="T12" s="21">
        <v>3</v>
      </c>
      <c r="U12" s="22">
        <f>SUM(R12:T12)</f>
        <v>8</v>
      </c>
      <c r="V12" s="196">
        <f>+H12+L12+Q12+U12</f>
        <v>33</v>
      </c>
    </row>
    <row r="13" spans="1:22" ht="42" customHeight="1" thickBot="1">
      <c r="A13" s="7" t="s">
        <v>29</v>
      </c>
      <c r="B13" s="448" t="s">
        <v>30</v>
      </c>
      <c r="C13" s="7" t="s">
        <v>24</v>
      </c>
      <c r="D13" s="103" t="s">
        <v>27</v>
      </c>
      <c r="E13" s="485" t="s">
        <v>25</v>
      </c>
      <c r="F13" s="478"/>
      <c r="G13" s="479"/>
      <c r="H13" s="9">
        <f>H14/H15</f>
        <v>0</v>
      </c>
      <c r="I13" s="478" t="s">
        <v>25</v>
      </c>
      <c r="J13" s="478"/>
      <c r="K13" s="479"/>
      <c r="L13" s="9">
        <f>L14/L15</f>
        <v>0</v>
      </c>
      <c r="M13" s="192">
        <f t="shared" si="0"/>
        <v>0</v>
      </c>
      <c r="N13" s="478" t="s">
        <v>25</v>
      </c>
      <c r="O13" s="478"/>
      <c r="P13" s="479"/>
      <c r="Q13" s="9">
        <f>Q14/Q15</f>
        <v>0</v>
      </c>
      <c r="R13" s="480" t="s">
        <v>25</v>
      </c>
      <c r="S13" s="481"/>
      <c r="T13" s="482"/>
      <c r="U13" s="9">
        <f>U14/U15</f>
        <v>0</v>
      </c>
      <c r="V13" s="192">
        <f t="shared" si="1"/>
        <v>0</v>
      </c>
    </row>
    <row r="14" spans="1:22" ht="34.5" customHeight="1">
      <c r="A14" s="521" t="s">
        <v>927</v>
      </c>
      <c r="B14" s="483" t="s">
        <v>928</v>
      </c>
      <c r="C14" s="489" t="s">
        <v>929</v>
      </c>
      <c r="D14" s="308" t="s">
        <v>930</v>
      </c>
      <c r="E14" s="75"/>
      <c r="F14" s="76">
        <v>0</v>
      </c>
      <c r="G14" s="77"/>
      <c r="H14" s="16">
        <f>SUM(E14:G14)</f>
        <v>0</v>
      </c>
      <c r="I14" s="75"/>
      <c r="J14" s="76">
        <v>0</v>
      </c>
      <c r="K14" s="77"/>
      <c r="L14" s="16">
        <f>SUM(I14:K14)</f>
        <v>0</v>
      </c>
      <c r="M14" s="194">
        <f>+H14+L14</f>
        <v>0</v>
      </c>
      <c r="N14" s="75"/>
      <c r="O14" s="76"/>
      <c r="P14" s="77"/>
      <c r="Q14" s="16">
        <f>SUM(N14:P14)</f>
        <v>0</v>
      </c>
      <c r="R14" s="13"/>
      <c r="S14" s="14"/>
      <c r="T14" s="15"/>
      <c r="U14" s="16">
        <f>SUM(R14:T14)</f>
        <v>0</v>
      </c>
      <c r="V14" s="194">
        <f>+H14+L14+Q14+U14</f>
        <v>0</v>
      </c>
    </row>
    <row r="15" spans="1:22" ht="34.5" customHeight="1" thickBot="1">
      <c r="A15" s="522"/>
      <c r="B15" s="484"/>
      <c r="C15" s="490"/>
      <c r="D15" s="34" t="s">
        <v>931</v>
      </c>
      <c r="E15" s="84"/>
      <c r="F15" s="85">
        <v>1</v>
      </c>
      <c r="G15" s="86"/>
      <c r="H15" s="22">
        <f>SUM(E15:G15)</f>
        <v>1</v>
      </c>
      <c r="I15" s="84"/>
      <c r="J15" s="85">
        <v>1</v>
      </c>
      <c r="K15" s="86"/>
      <c r="L15" s="22">
        <f>SUM(I15:K15)</f>
        <v>1</v>
      </c>
      <c r="M15" s="196">
        <f>+H15+L15</f>
        <v>2</v>
      </c>
      <c r="N15" s="84"/>
      <c r="O15" s="85">
        <v>1</v>
      </c>
      <c r="P15" s="86"/>
      <c r="Q15" s="22">
        <f>SUM(N15:P15)</f>
        <v>1</v>
      </c>
      <c r="R15" s="19"/>
      <c r="S15" s="20">
        <v>1</v>
      </c>
      <c r="T15" s="21"/>
      <c r="U15" s="22">
        <f>SUM(R15:T15)</f>
        <v>1</v>
      </c>
      <c r="V15" s="196">
        <f>+H15+L15+Q15+U15</f>
        <v>4</v>
      </c>
    </row>
    <row r="16" spans="1:22" ht="39.75" customHeight="1" thickBot="1">
      <c r="A16" s="522"/>
      <c r="B16" s="448" t="s">
        <v>31</v>
      </c>
      <c r="C16" s="7" t="s">
        <v>24</v>
      </c>
      <c r="D16" s="103" t="s">
        <v>27</v>
      </c>
      <c r="E16" s="485" t="s">
        <v>25</v>
      </c>
      <c r="F16" s="478"/>
      <c r="G16" s="479"/>
      <c r="H16" s="9">
        <f>H17/H18</f>
        <v>1</v>
      </c>
      <c r="I16" s="478" t="s">
        <v>25</v>
      </c>
      <c r="J16" s="478"/>
      <c r="K16" s="479"/>
      <c r="L16" s="9">
        <f>L17/L18</f>
        <v>2</v>
      </c>
      <c r="M16" s="192">
        <f t="shared" si="0"/>
        <v>1.5</v>
      </c>
      <c r="N16" s="478" t="s">
        <v>25</v>
      </c>
      <c r="O16" s="478"/>
      <c r="P16" s="479"/>
      <c r="Q16" s="9">
        <f>Q17/Q18</f>
        <v>1</v>
      </c>
      <c r="R16" s="480" t="s">
        <v>25</v>
      </c>
      <c r="S16" s="481"/>
      <c r="T16" s="482"/>
      <c r="U16" s="9" t="e">
        <f>U17/U18</f>
        <v>#DIV/0!</v>
      </c>
      <c r="V16" s="192">
        <f t="shared" si="1"/>
        <v>1.3333333333333333</v>
      </c>
    </row>
    <row r="17" spans="1:22" ht="32.25" customHeight="1">
      <c r="A17" s="522"/>
      <c r="B17" s="483" t="s">
        <v>919</v>
      </c>
      <c r="C17" s="489" t="s">
        <v>469</v>
      </c>
      <c r="D17" s="308" t="s">
        <v>932</v>
      </c>
      <c r="E17" s="75"/>
      <c r="F17" s="76">
        <v>0</v>
      </c>
      <c r="G17" s="77">
        <v>1</v>
      </c>
      <c r="H17" s="16">
        <f>SUM(E17:G17)</f>
        <v>1</v>
      </c>
      <c r="I17" s="75">
        <v>1</v>
      </c>
      <c r="J17" s="76"/>
      <c r="K17" s="77">
        <v>1</v>
      </c>
      <c r="L17" s="16">
        <f>SUM(I17:K17)</f>
        <v>2</v>
      </c>
      <c r="M17" s="194">
        <f>+H17+L17</f>
        <v>3</v>
      </c>
      <c r="N17" s="75">
        <v>1</v>
      </c>
      <c r="O17" s="76"/>
      <c r="P17" s="77"/>
      <c r="Q17" s="16">
        <f>SUM(N17:P17)</f>
        <v>1</v>
      </c>
      <c r="R17" s="13"/>
      <c r="S17" s="14"/>
      <c r="T17" s="15"/>
      <c r="U17" s="16">
        <f>SUM(R17:T17)</f>
        <v>0</v>
      </c>
      <c r="V17" s="194">
        <f>+H17+L17+Q17+U17</f>
        <v>4</v>
      </c>
    </row>
    <row r="18" spans="1:22" ht="32.25" customHeight="1" thickBot="1">
      <c r="A18" s="523"/>
      <c r="B18" s="484"/>
      <c r="C18" s="490"/>
      <c r="D18" s="34" t="s">
        <v>933</v>
      </c>
      <c r="E18" s="84"/>
      <c r="F18" s="85">
        <v>1</v>
      </c>
      <c r="G18" s="86"/>
      <c r="H18" s="22">
        <f>SUM(E18:G18)</f>
        <v>1</v>
      </c>
      <c r="I18" s="84"/>
      <c r="J18" s="85"/>
      <c r="K18" s="86">
        <v>1</v>
      </c>
      <c r="L18" s="22">
        <f>SUM(I18:K18)</f>
        <v>1</v>
      </c>
      <c r="M18" s="196">
        <f>+H18+L18</f>
        <v>2</v>
      </c>
      <c r="N18" s="84">
        <v>1</v>
      </c>
      <c r="O18" s="85"/>
      <c r="P18" s="86"/>
      <c r="Q18" s="22">
        <f>SUM(N18:P18)</f>
        <v>1</v>
      </c>
      <c r="R18" s="19"/>
      <c r="S18" s="20"/>
      <c r="T18" s="21"/>
      <c r="U18" s="22">
        <f>SUM(R18:T18)</f>
        <v>0</v>
      </c>
      <c r="V18" s="196">
        <f>+H18+L18+Q18+U18</f>
        <v>3</v>
      </c>
    </row>
    <row r="19" spans="1:22" ht="39.75" customHeight="1" thickBot="1">
      <c r="A19" s="7" t="s">
        <v>32</v>
      </c>
      <c r="B19" s="448" t="s">
        <v>33</v>
      </c>
      <c r="C19" s="7" t="s">
        <v>24</v>
      </c>
      <c r="D19" s="103" t="s">
        <v>27</v>
      </c>
      <c r="E19" s="485" t="s">
        <v>25</v>
      </c>
      <c r="F19" s="478"/>
      <c r="G19" s="479"/>
      <c r="H19" s="9">
        <f>H20/H21</f>
        <v>0</v>
      </c>
      <c r="I19" s="478" t="s">
        <v>25</v>
      </c>
      <c r="J19" s="478"/>
      <c r="K19" s="479"/>
      <c r="L19" s="9">
        <f>L20/L21</f>
        <v>2</v>
      </c>
      <c r="M19" s="192">
        <f t="shared" si="0"/>
        <v>1</v>
      </c>
      <c r="N19" s="478" t="s">
        <v>25</v>
      </c>
      <c r="O19" s="478"/>
      <c r="P19" s="479"/>
      <c r="Q19" s="9">
        <f>Q20/Q21</f>
        <v>1</v>
      </c>
      <c r="R19" s="480" t="s">
        <v>25</v>
      </c>
      <c r="S19" s="481"/>
      <c r="T19" s="482"/>
      <c r="U19" s="9" t="e">
        <f>U20/U21</f>
        <v>#DIV/0!</v>
      </c>
      <c r="V19" s="192">
        <f t="shared" si="1"/>
        <v>1</v>
      </c>
    </row>
    <row r="20" spans="1:22" ht="30" customHeight="1">
      <c r="A20" s="486" t="s">
        <v>934</v>
      </c>
      <c r="B20" s="483" t="s">
        <v>935</v>
      </c>
      <c r="C20" s="489" t="s">
        <v>920</v>
      </c>
      <c r="D20" s="308" t="s">
        <v>863</v>
      </c>
      <c r="E20" s="75"/>
      <c r="F20" s="76">
        <v>0</v>
      </c>
      <c r="G20" s="77"/>
      <c r="H20" s="16">
        <f>SUM(E20:G20)</f>
        <v>0</v>
      </c>
      <c r="I20" s="75">
        <v>1</v>
      </c>
      <c r="J20" s="76"/>
      <c r="K20" s="77">
        <v>1</v>
      </c>
      <c r="L20" s="16">
        <f>SUM(I20:K20)</f>
        <v>2</v>
      </c>
      <c r="M20" s="194">
        <f>+H20+L20</f>
        <v>2</v>
      </c>
      <c r="N20" s="75">
        <v>1</v>
      </c>
      <c r="O20" s="76"/>
      <c r="P20" s="77"/>
      <c r="Q20" s="16">
        <f>SUM(N20:P20)</f>
        <v>1</v>
      </c>
      <c r="R20" s="13"/>
      <c r="S20" s="14"/>
      <c r="T20" s="15"/>
      <c r="U20" s="16">
        <f>SUM(R20:T20)</f>
        <v>0</v>
      </c>
      <c r="V20" s="194">
        <f>+H20+L20+Q20+U20</f>
        <v>3</v>
      </c>
    </row>
    <row r="21" spans="1:22" ht="30" customHeight="1" thickBot="1">
      <c r="A21" s="487"/>
      <c r="B21" s="484"/>
      <c r="C21" s="490"/>
      <c r="D21" s="34" t="s">
        <v>936</v>
      </c>
      <c r="E21" s="84"/>
      <c r="F21" s="85">
        <v>1</v>
      </c>
      <c r="G21" s="86"/>
      <c r="H21" s="22">
        <f>SUM(E21:G21)</f>
        <v>1</v>
      </c>
      <c r="I21" s="84"/>
      <c r="J21" s="85"/>
      <c r="K21" s="86">
        <v>1</v>
      </c>
      <c r="L21" s="22">
        <f>SUM(I21:K21)</f>
        <v>1</v>
      </c>
      <c r="M21" s="196">
        <f>+H21+L21</f>
        <v>2</v>
      </c>
      <c r="N21" s="84">
        <v>1</v>
      </c>
      <c r="O21" s="85"/>
      <c r="P21" s="86"/>
      <c r="Q21" s="22">
        <f>SUM(N21:P21)</f>
        <v>1</v>
      </c>
      <c r="R21" s="19"/>
      <c r="S21" s="20"/>
      <c r="T21" s="21"/>
      <c r="U21" s="22">
        <f>SUM(R21:T21)</f>
        <v>0</v>
      </c>
      <c r="V21" s="196">
        <f>+H21+L21+Q21+U21</f>
        <v>3</v>
      </c>
    </row>
    <row r="22" spans="1:22" ht="46.5" customHeight="1" thickBot="1">
      <c r="A22" s="487"/>
      <c r="B22" s="24" t="s">
        <v>34</v>
      </c>
      <c r="C22" s="7" t="s">
        <v>24</v>
      </c>
      <c r="D22" s="103" t="s">
        <v>27</v>
      </c>
      <c r="E22" s="485" t="s">
        <v>25</v>
      </c>
      <c r="F22" s="478"/>
      <c r="G22" s="479"/>
      <c r="H22" s="9">
        <f>H23/H24</f>
        <v>0</v>
      </c>
      <c r="I22" s="478" t="s">
        <v>25</v>
      </c>
      <c r="J22" s="478"/>
      <c r="K22" s="479"/>
      <c r="L22" s="9" t="e">
        <f>L23/L24</f>
        <v>#DIV/0!</v>
      </c>
      <c r="M22" s="192">
        <f t="shared" si="0"/>
        <v>0</v>
      </c>
      <c r="N22" s="478" t="s">
        <v>25</v>
      </c>
      <c r="O22" s="478"/>
      <c r="P22" s="479"/>
      <c r="Q22" s="9">
        <f>Q23/Q24</f>
        <v>1</v>
      </c>
      <c r="R22" s="480" t="s">
        <v>25</v>
      </c>
      <c r="S22" s="481"/>
      <c r="T22" s="482"/>
      <c r="U22" s="9" t="e">
        <f>U23/U24</f>
        <v>#DIV/0!</v>
      </c>
      <c r="V22" s="192">
        <f t="shared" si="1"/>
        <v>0.5</v>
      </c>
    </row>
    <row r="23" spans="1:22" ht="30" customHeight="1">
      <c r="A23" s="487"/>
      <c r="B23" s="483" t="s">
        <v>921</v>
      </c>
      <c r="C23" s="489" t="s">
        <v>922</v>
      </c>
      <c r="D23" s="308" t="s">
        <v>937</v>
      </c>
      <c r="E23" s="75"/>
      <c r="F23" s="76"/>
      <c r="G23" s="77">
        <v>0</v>
      </c>
      <c r="H23" s="16">
        <f>SUM(E23:G23)</f>
        <v>0</v>
      </c>
      <c r="I23" s="75"/>
      <c r="J23" s="76"/>
      <c r="K23" s="77"/>
      <c r="L23" s="16">
        <f>SUM(I23:K23)</f>
        <v>0</v>
      </c>
      <c r="M23" s="194">
        <f>+H23+L23</f>
        <v>0</v>
      </c>
      <c r="N23" s="75">
        <v>1</v>
      </c>
      <c r="O23" s="76"/>
      <c r="P23" s="77"/>
      <c r="Q23" s="16">
        <f>SUM(N23:P23)</f>
        <v>1</v>
      </c>
      <c r="R23" s="13"/>
      <c r="S23" s="14"/>
      <c r="T23" s="15"/>
      <c r="U23" s="16">
        <f>SUM(R23:T23)</f>
        <v>0</v>
      </c>
      <c r="V23" s="194">
        <f>+H23+L23+Q23+U23</f>
        <v>1</v>
      </c>
    </row>
    <row r="24" spans="1:22" ht="33" customHeight="1" thickBot="1">
      <c r="A24" s="488"/>
      <c r="B24" s="484"/>
      <c r="C24" s="490"/>
      <c r="D24" s="34" t="s">
        <v>938</v>
      </c>
      <c r="E24" s="84"/>
      <c r="F24" s="85"/>
      <c r="G24" s="86">
        <v>1</v>
      </c>
      <c r="H24" s="22">
        <f>SUM(E24:G24)</f>
        <v>1</v>
      </c>
      <c r="I24" s="84"/>
      <c r="J24" s="85"/>
      <c r="K24" s="86"/>
      <c r="L24" s="22">
        <f>SUM(I24:K24)</f>
        <v>0</v>
      </c>
      <c r="M24" s="196">
        <f>+H24+L24</f>
        <v>1</v>
      </c>
      <c r="N24" s="84">
        <v>1</v>
      </c>
      <c r="O24" s="85"/>
      <c r="P24" s="86"/>
      <c r="Q24" s="22">
        <f>SUM(N24:P24)</f>
        <v>1</v>
      </c>
      <c r="R24" s="19"/>
      <c r="S24" s="20"/>
      <c r="T24" s="21"/>
      <c r="U24" s="22">
        <f>SUM(R24:T24)</f>
        <v>0</v>
      </c>
      <c r="V24" s="196">
        <f>+H24+L24+Q24+U24</f>
        <v>2</v>
      </c>
    </row>
    <row r="25" spans="1:22" ht="45" customHeight="1" thickBot="1">
      <c r="A25" s="7" t="s">
        <v>270</v>
      </c>
      <c r="B25" s="449" t="s">
        <v>75</v>
      </c>
      <c r="C25" s="7" t="s">
        <v>24</v>
      </c>
      <c r="D25" s="103" t="s">
        <v>27</v>
      </c>
      <c r="E25" s="478" t="s">
        <v>25</v>
      </c>
      <c r="F25" s="478"/>
      <c r="G25" s="479"/>
      <c r="H25" s="9">
        <f>H26/H27</f>
        <v>1.5</v>
      </c>
      <c r="I25" s="485" t="s">
        <v>25</v>
      </c>
      <c r="J25" s="478"/>
      <c r="K25" s="479"/>
      <c r="L25" s="9">
        <f>L26/L27</f>
        <v>2</v>
      </c>
      <c r="M25" s="192">
        <f t="shared" si="0"/>
        <v>1.75</v>
      </c>
      <c r="N25" s="485" t="s">
        <v>25</v>
      </c>
      <c r="O25" s="478"/>
      <c r="P25" s="479"/>
      <c r="Q25" s="9">
        <f>Q26/Q27</f>
        <v>0</v>
      </c>
      <c r="R25" s="480" t="s">
        <v>25</v>
      </c>
      <c r="S25" s="481"/>
      <c r="T25" s="482"/>
      <c r="U25" s="9" t="e">
        <f>U26/U27</f>
        <v>#DIV/0!</v>
      </c>
      <c r="V25" s="192">
        <f t="shared" si="1"/>
        <v>1.4</v>
      </c>
    </row>
    <row r="26" spans="1:22" ht="33" customHeight="1">
      <c r="A26" s="573" t="s">
        <v>939</v>
      </c>
      <c r="B26" s="483" t="s">
        <v>940</v>
      </c>
      <c r="C26" s="489" t="s">
        <v>941</v>
      </c>
      <c r="D26" s="308" t="s">
        <v>271</v>
      </c>
      <c r="E26" s="75"/>
      <c r="F26" s="76">
        <v>2</v>
      </c>
      <c r="G26" s="77">
        <v>1</v>
      </c>
      <c r="H26" s="16">
        <f>SUM(E26:G26)</f>
        <v>3</v>
      </c>
      <c r="I26" s="75">
        <v>3</v>
      </c>
      <c r="J26" s="76">
        <v>1</v>
      </c>
      <c r="K26" s="77"/>
      <c r="L26" s="16">
        <f>SUM(I26:K26)</f>
        <v>4</v>
      </c>
      <c r="M26" s="194">
        <f>+H26+L26</f>
        <v>7</v>
      </c>
      <c r="N26" s="75"/>
      <c r="O26" s="76"/>
      <c r="P26" s="77"/>
      <c r="Q26" s="16">
        <f>SUM(N26:P26)</f>
        <v>0</v>
      </c>
      <c r="R26" s="13"/>
      <c r="S26" s="14"/>
      <c r="T26" s="15"/>
      <c r="U26" s="16">
        <f>SUM(R26:T26)</f>
        <v>0</v>
      </c>
      <c r="V26" s="194">
        <f>+H26+L26+Q26+U26</f>
        <v>7</v>
      </c>
    </row>
    <row r="27" spans="1:22" ht="33" customHeight="1" thickBot="1">
      <c r="A27" s="574"/>
      <c r="B27" s="484"/>
      <c r="C27" s="490"/>
      <c r="D27" s="34" t="s">
        <v>356</v>
      </c>
      <c r="E27" s="84"/>
      <c r="F27" s="85">
        <v>2</v>
      </c>
      <c r="G27" s="86"/>
      <c r="H27" s="22">
        <f>SUM(E27:G27)</f>
        <v>2</v>
      </c>
      <c r="I27" s="84"/>
      <c r="J27" s="85">
        <v>2</v>
      </c>
      <c r="K27" s="86"/>
      <c r="L27" s="22">
        <f>SUM(I27:K27)</f>
        <v>2</v>
      </c>
      <c r="M27" s="196">
        <f>+H27+L27</f>
        <v>4</v>
      </c>
      <c r="N27" s="84"/>
      <c r="O27" s="85">
        <v>1</v>
      </c>
      <c r="P27" s="86"/>
      <c r="Q27" s="22">
        <f>SUM(N27:P27)</f>
        <v>1</v>
      </c>
      <c r="R27" s="19"/>
      <c r="S27" s="20"/>
      <c r="T27" s="21"/>
      <c r="U27" s="22">
        <f>SUM(R27:T27)</f>
        <v>0</v>
      </c>
      <c r="V27" s="196">
        <f>+H27+L27+Q27+U27</f>
        <v>5</v>
      </c>
    </row>
    <row r="28" spans="1:22" ht="40.5" customHeight="1" thickBot="1">
      <c r="A28" s="574"/>
      <c r="B28" s="7" t="s">
        <v>316</v>
      </c>
      <c r="C28" s="7" t="s">
        <v>24</v>
      </c>
      <c r="D28" s="103" t="s">
        <v>27</v>
      </c>
      <c r="E28" s="478" t="s">
        <v>25</v>
      </c>
      <c r="F28" s="478"/>
      <c r="G28" s="479"/>
      <c r="H28" s="9">
        <f>H29/H30</f>
        <v>1</v>
      </c>
      <c r="I28" s="485" t="s">
        <v>25</v>
      </c>
      <c r="J28" s="478"/>
      <c r="K28" s="479"/>
      <c r="L28" s="9">
        <f>L29/L30</f>
        <v>1</v>
      </c>
      <c r="M28" s="192">
        <f t="shared" si="0"/>
        <v>1</v>
      </c>
      <c r="N28" s="485" t="s">
        <v>25</v>
      </c>
      <c r="O28" s="478"/>
      <c r="P28" s="479"/>
      <c r="Q28" s="9">
        <f>Q29/Q30</f>
        <v>0.2</v>
      </c>
      <c r="R28" s="480" t="s">
        <v>25</v>
      </c>
      <c r="S28" s="481"/>
      <c r="T28" s="482"/>
      <c r="U28" s="9">
        <f>U29/U30</f>
        <v>0</v>
      </c>
      <c r="V28" s="192">
        <f t="shared" si="1"/>
        <v>0.46153846153846156</v>
      </c>
    </row>
    <row r="29" spans="1:22" ht="45" customHeight="1">
      <c r="A29" s="574"/>
      <c r="B29" s="483" t="s">
        <v>942</v>
      </c>
      <c r="C29" s="489" t="s">
        <v>943</v>
      </c>
      <c r="D29" s="308" t="s">
        <v>944</v>
      </c>
      <c r="E29" s="75"/>
      <c r="F29" s="76">
        <v>2</v>
      </c>
      <c r="G29" s="77">
        <v>1</v>
      </c>
      <c r="H29" s="16">
        <f>SUM(E29:G29)</f>
        <v>3</v>
      </c>
      <c r="I29" s="75">
        <v>1</v>
      </c>
      <c r="J29" s="76">
        <v>1</v>
      </c>
      <c r="K29" s="77"/>
      <c r="L29" s="16">
        <f>SUM(I29:K29)</f>
        <v>2</v>
      </c>
      <c r="M29" s="194">
        <f>+H29+L29</f>
        <v>5</v>
      </c>
      <c r="N29" s="75">
        <v>1</v>
      </c>
      <c r="O29" s="76"/>
      <c r="P29" s="77"/>
      <c r="Q29" s="16">
        <f>SUM(N29:P29)</f>
        <v>1</v>
      </c>
      <c r="R29" s="13"/>
      <c r="S29" s="14"/>
      <c r="T29" s="15"/>
      <c r="U29" s="16">
        <f>SUM(R29:T29)</f>
        <v>0</v>
      </c>
      <c r="V29" s="194">
        <f>+H29+L29+Q29+U29</f>
        <v>6</v>
      </c>
    </row>
    <row r="30" spans="1:22" ht="27" customHeight="1" thickBot="1">
      <c r="A30" s="574"/>
      <c r="B30" s="484"/>
      <c r="C30" s="490"/>
      <c r="D30" s="34" t="s">
        <v>945</v>
      </c>
      <c r="E30" s="84"/>
      <c r="F30" s="85">
        <v>2</v>
      </c>
      <c r="G30" s="86">
        <v>1</v>
      </c>
      <c r="H30" s="22">
        <f>SUM(E30:G30)</f>
        <v>3</v>
      </c>
      <c r="I30" s="84"/>
      <c r="J30" s="85">
        <v>2</v>
      </c>
      <c r="K30" s="86"/>
      <c r="L30" s="22">
        <f>SUM(I30:K30)</f>
        <v>2</v>
      </c>
      <c r="M30" s="196">
        <f>+H30+L30</f>
        <v>5</v>
      </c>
      <c r="N30" s="84">
        <v>1</v>
      </c>
      <c r="O30" s="85"/>
      <c r="P30" s="86">
        <v>4</v>
      </c>
      <c r="Q30" s="22">
        <f>SUM(N30:P30)</f>
        <v>5</v>
      </c>
      <c r="R30" s="19">
        <v>2</v>
      </c>
      <c r="S30" s="20">
        <v>1</v>
      </c>
      <c r="T30" s="21"/>
      <c r="U30" s="22">
        <f>SUM(R30:T30)</f>
        <v>3</v>
      </c>
      <c r="V30" s="196">
        <f>+H30+L30+Q30+U30</f>
        <v>13</v>
      </c>
    </row>
    <row r="31" spans="1:22" ht="48" customHeight="1" thickBot="1">
      <c r="A31" s="574"/>
      <c r="B31" s="7" t="s">
        <v>946</v>
      </c>
      <c r="C31" s="7" t="s">
        <v>24</v>
      </c>
      <c r="D31" s="103" t="s">
        <v>27</v>
      </c>
      <c r="E31" s="478" t="s">
        <v>25</v>
      </c>
      <c r="F31" s="478"/>
      <c r="G31" s="479"/>
      <c r="H31" s="9">
        <f>H32/H33</f>
        <v>0.91666666666666663</v>
      </c>
      <c r="I31" s="485" t="s">
        <v>25</v>
      </c>
      <c r="J31" s="478"/>
      <c r="K31" s="479"/>
      <c r="L31" s="9">
        <f>L32/L33</f>
        <v>0.88888888888888884</v>
      </c>
      <c r="M31" s="192">
        <f t="shared" si="0"/>
        <v>0.90476190476190477</v>
      </c>
      <c r="N31" s="485" t="s">
        <v>25</v>
      </c>
      <c r="O31" s="478"/>
      <c r="P31" s="479"/>
      <c r="Q31" s="9">
        <f>Q32/Q33</f>
        <v>0</v>
      </c>
      <c r="R31" s="480" t="s">
        <v>25</v>
      </c>
      <c r="S31" s="481"/>
      <c r="T31" s="482"/>
      <c r="U31" s="9">
        <f>U32/U33</f>
        <v>0</v>
      </c>
      <c r="V31" s="192">
        <f t="shared" si="1"/>
        <v>0.5757575757575758</v>
      </c>
    </row>
    <row r="32" spans="1:22" ht="35.1" customHeight="1">
      <c r="A32" s="574"/>
      <c r="B32" s="483" t="s">
        <v>947</v>
      </c>
      <c r="C32" s="489" t="s">
        <v>948</v>
      </c>
      <c r="D32" s="308" t="s">
        <v>294</v>
      </c>
      <c r="E32" s="75">
        <v>3</v>
      </c>
      <c r="F32" s="76">
        <v>4</v>
      </c>
      <c r="G32" s="77">
        <v>4</v>
      </c>
      <c r="H32" s="16">
        <f>SUM(E32:G32)</f>
        <v>11</v>
      </c>
      <c r="I32" s="75">
        <v>3</v>
      </c>
      <c r="J32" s="76">
        <v>2</v>
      </c>
      <c r="K32" s="77">
        <v>3</v>
      </c>
      <c r="L32" s="16">
        <f>SUM(I32:K32)</f>
        <v>8</v>
      </c>
      <c r="M32" s="194">
        <f>+H32+L32</f>
        <v>19</v>
      </c>
      <c r="N32" s="75"/>
      <c r="O32" s="76"/>
      <c r="P32" s="77"/>
      <c r="Q32" s="16">
        <f>SUM(N32:P32)</f>
        <v>0</v>
      </c>
      <c r="R32" s="13"/>
      <c r="S32" s="14"/>
      <c r="T32" s="15"/>
      <c r="U32" s="16">
        <f>SUM(R32:T32)</f>
        <v>0</v>
      </c>
      <c r="V32" s="194">
        <f>+H32+L32+Q32+U32</f>
        <v>19</v>
      </c>
    </row>
    <row r="33" spans="1:22" ht="35.1" customHeight="1" thickBot="1">
      <c r="A33" s="574"/>
      <c r="B33" s="484"/>
      <c r="C33" s="490"/>
      <c r="D33" s="34" t="s">
        <v>232</v>
      </c>
      <c r="E33" s="84">
        <v>3</v>
      </c>
      <c r="F33" s="85">
        <v>5</v>
      </c>
      <c r="G33" s="86">
        <v>4</v>
      </c>
      <c r="H33" s="22">
        <f>SUM(E33:G33)</f>
        <v>12</v>
      </c>
      <c r="I33" s="84">
        <v>3</v>
      </c>
      <c r="J33" s="85">
        <v>3</v>
      </c>
      <c r="K33" s="86">
        <v>3</v>
      </c>
      <c r="L33" s="22">
        <f>SUM(I33:K33)</f>
        <v>9</v>
      </c>
      <c r="M33" s="196">
        <f>+H33+L33</f>
        <v>21</v>
      </c>
      <c r="N33" s="84"/>
      <c r="O33" s="85">
        <v>2</v>
      </c>
      <c r="P33" s="86">
        <v>4</v>
      </c>
      <c r="Q33" s="22">
        <f>SUM(N33:P33)</f>
        <v>6</v>
      </c>
      <c r="R33" s="19">
        <v>3</v>
      </c>
      <c r="S33" s="20">
        <v>3</v>
      </c>
      <c r="T33" s="21"/>
      <c r="U33" s="22">
        <f>SUM(R33:T33)</f>
        <v>6</v>
      </c>
      <c r="V33" s="196">
        <f>+H33+L33+Q33+U33</f>
        <v>33</v>
      </c>
    </row>
    <row r="34" spans="1:22" ht="49.5" customHeight="1" thickBot="1">
      <c r="A34" s="574"/>
      <c r="B34" s="7" t="s">
        <v>949</v>
      </c>
      <c r="C34" s="7" t="s">
        <v>24</v>
      </c>
      <c r="D34" s="103" t="s">
        <v>27</v>
      </c>
      <c r="E34" s="478" t="s">
        <v>25</v>
      </c>
      <c r="F34" s="478"/>
      <c r="G34" s="479"/>
      <c r="H34" s="9">
        <f>H35/H36</f>
        <v>1.1666666666666667</v>
      </c>
      <c r="I34" s="485" t="s">
        <v>25</v>
      </c>
      <c r="J34" s="478"/>
      <c r="K34" s="479"/>
      <c r="L34" s="9">
        <f>L35/L36</f>
        <v>0.5</v>
      </c>
      <c r="M34" s="192">
        <f t="shared" si="0"/>
        <v>0.83333333333333337</v>
      </c>
      <c r="N34" s="485" t="s">
        <v>25</v>
      </c>
      <c r="O34" s="478"/>
      <c r="P34" s="479"/>
      <c r="Q34" s="9">
        <f>Q35/Q36</f>
        <v>0.33333333333333331</v>
      </c>
      <c r="R34" s="480" t="s">
        <v>25</v>
      </c>
      <c r="S34" s="481"/>
      <c r="T34" s="482"/>
      <c r="U34" s="9">
        <f>U35/U36</f>
        <v>0</v>
      </c>
      <c r="V34" s="192">
        <f t="shared" si="1"/>
        <v>0.54545454545454541</v>
      </c>
    </row>
    <row r="35" spans="1:22" ht="35.1" customHeight="1">
      <c r="A35" s="574"/>
      <c r="B35" s="483" t="s">
        <v>950</v>
      </c>
      <c r="C35" s="489" t="s">
        <v>948</v>
      </c>
      <c r="D35" s="308" t="s">
        <v>294</v>
      </c>
      <c r="E35" s="75">
        <v>2</v>
      </c>
      <c r="F35" s="76">
        <v>3</v>
      </c>
      <c r="G35" s="77">
        <v>2</v>
      </c>
      <c r="H35" s="16">
        <f>SUM(E35:G35)</f>
        <v>7</v>
      </c>
      <c r="I35" s="75">
        <v>1</v>
      </c>
      <c r="J35" s="76">
        <v>0</v>
      </c>
      <c r="K35" s="77">
        <v>2</v>
      </c>
      <c r="L35" s="16">
        <f>SUM(I35:K35)</f>
        <v>3</v>
      </c>
      <c r="M35" s="194">
        <f>+H35+L35</f>
        <v>10</v>
      </c>
      <c r="N35" s="75">
        <v>2</v>
      </c>
      <c r="O35" s="76"/>
      <c r="P35" s="77"/>
      <c r="Q35" s="16">
        <f>SUM(N35:P35)</f>
        <v>2</v>
      </c>
      <c r="R35" s="13"/>
      <c r="S35" s="14"/>
      <c r="T35" s="15"/>
      <c r="U35" s="16">
        <f>SUM(R35:T35)</f>
        <v>0</v>
      </c>
      <c r="V35" s="194">
        <f>+H35+L35+Q35+U35</f>
        <v>12</v>
      </c>
    </row>
    <row r="36" spans="1:22" ht="35.1" customHeight="1" thickBot="1">
      <c r="A36" s="575"/>
      <c r="B36" s="484"/>
      <c r="C36" s="490"/>
      <c r="D36" s="34" t="s">
        <v>232</v>
      </c>
      <c r="E36" s="84">
        <v>2</v>
      </c>
      <c r="F36" s="85">
        <v>2</v>
      </c>
      <c r="G36" s="86">
        <v>2</v>
      </c>
      <c r="H36" s="22">
        <f>SUM(E36:G36)</f>
        <v>6</v>
      </c>
      <c r="I36" s="84">
        <v>2</v>
      </c>
      <c r="J36" s="85">
        <v>2</v>
      </c>
      <c r="K36" s="86">
        <v>2</v>
      </c>
      <c r="L36" s="22">
        <f>SUM(I36:K36)</f>
        <v>6</v>
      </c>
      <c r="M36" s="196">
        <f>+H36+L36</f>
        <v>12</v>
      </c>
      <c r="N36" s="84">
        <v>2</v>
      </c>
      <c r="O36" s="85">
        <v>2</v>
      </c>
      <c r="P36" s="86">
        <v>2</v>
      </c>
      <c r="Q36" s="22">
        <f>SUM(N36:P36)</f>
        <v>6</v>
      </c>
      <c r="R36" s="19">
        <v>2</v>
      </c>
      <c r="S36" s="20">
        <v>2</v>
      </c>
      <c r="T36" s="21"/>
      <c r="U36" s="22">
        <f>SUM(R36:T36)</f>
        <v>4</v>
      </c>
      <c r="V36" s="196">
        <f>+H36+L36+Q36+U36</f>
        <v>22</v>
      </c>
    </row>
    <row r="37" spans="1:22" ht="9.75" customHeight="1"/>
    <row r="38" spans="1:22" ht="31.5">
      <c r="A38" s="520"/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</row>
    <row r="39" spans="1:22" ht="15.75" thickBot="1"/>
    <row r="40" spans="1:22" ht="19.5" thickBot="1">
      <c r="A40" s="499" t="s">
        <v>0</v>
      </c>
      <c r="B40" s="500"/>
      <c r="C40" s="507" t="s">
        <v>1</v>
      </c>
      <c r="D40" s="504" t="s">
        <v>2</v>
      </c>
      <c r="E40" s="507" t="s">
        <v>3</v>
      </c>
      <c r="F40" s="504" t="s">
        <v>4</v>
      </c>
      <c r="G40" s="507" t="s">
        <v>5</v>
      </c>
      <c r="H40" s="504" t="s">
        <v>6</v>
      </c>
      <c r="I40" s="507" t="s">
        <v>7</v>
      </c>
      <c r="J40" s="504" t="s">
        <v>4</v>
      </c>
      <c r="K40" s="507" t="s">
        <v>8</v>
      </c>
      <c r="L40" s="504" t="s">
        <v>9</v>
      </c>
      <c r="M40" s="507" t="s">
        <v>10</v>
      </c>
      <c r="N40" s="504" t="s">
        <v>11</v>
      </c>
      <c r="O40" s="507" t="s">
        <v>4</v>
      </c>
      <c r="P40" s="504" t="s">
        <v>12</v>
      </c>
      <c r="Q40" s="507" t="s">
        <v>13</v>
      </c>
      <c r="R40" s="504" t="s">
        <v>14</v>
      </c>
      <c r="S40" s="507" t="s">
        <v>4</v>
      </c>
      <c r="T40" s="504" t="s">
        <v>15</v>
      </c>
    </row>
    <row r="41" spans="1:22" ht="24" thickBot="1">
      <c r="A41" s="2" t="s">
        <v>16</v>
      </c>
      <c r="B41" s="3" t="s">
        <v>17</v>
      </c>
      <c r="C41" s="508"/>
      <c r="D41" s="505"/>
      <c r="E41" s="508"/>
      <c r="F41" s="505"/>
      <c r="G41" s="508"/>
      <c r="H41" s="505"/>
      <c r="I41" s="508"/>
      <c r="J41" s="505"/>
      <c r="K41" s="508"/>
      <c r="L41" s="505"/>
      <c r="M41" s="508"/>
      <c r="N41" s="505"/>
      <c r="O41" s="508"/>
      <c r="P41" s="505"/>
      <c r="Q41" s="508"/>
      <c r="R41" s="505"/>
      <c r="S41" s="508"/>
      <c r="T41" s="505"/>
    </row>
    <row r="42" spans="1:22" ht="24" thickBot="1">
      <c r="A42" s="4" t="s">
        <v>18</v>
      </c>
      <c r="B42" s="5" t="s">
        <v>19</v>
      </c>
      <c r="C42" s="508"/>
      <c r="D42" s="505"/>
      <c r="E42" s="508"/>
      <c r="F42" s="505"/>
      <c r="G42" s="508"/>
      <c r="H42" s="505"/>
      <c r="I42" s="508"/>
      <c r="J42" s="505"/>
      <c r="K42" s="508"/>
      <c r="L42" s="505"/>
      <c r="M42" s="508"/>
      <c r="N42" s="505"/>
      <c r="O42" s="508"/>
      <c r="P42" s="505"/>
      <c r="Q42" s="508"/>
      <c r="R42" s="505"/>
      <c r="S42" s="508"/>
      <c r="T42" s="505"/>
    </row>
    <row r="43" spans="1:22" ht="24" thickBot="1">
      <c r="A43" s="309" t="s">
        <v>20</v>
      </c>
      <c r="B43" s="305" t="s">
        <v>21</v>
      </c>
      <c r="C43" s="509"/>
      <c r="D43" s="506"/>
      <c r="E43" s="509"/>
      <c r="F43" s="506"/>
      <c r="G43" s="509"/>
      <c r="H43" s="506"/>
      <c r="I43" s="509"/>
      <c r="J43" s="506"/>
      <c r="K43" s="509"/>
      <c r="L43" s="506"/>
      <c r="M43" s="509"/>
      <c r="N43" s="506"/>
      <c r="O43" s="509"/>
      <c r="P43" s="506"/>
      <c r="Q43" s="509"/>
      <c r="R43" s="506"/>
      <c r="S43" s="509"/>
      <c r="T43" s="506"/>
    </row>
    <row r="44" spans="1:22" ht="30" customHeight="1" thickBot="1">
      <c r="A44" s="7" t="s">
        <v>38</v>
      </c>
      <c r="B44" s="103" t="s">
        <v>39</v>
      </c>
      <c r="C44" s="475" t="s">
        <v>25</v>
      </c>
      <c r="D44" s="475"/>
      <c r="E44" s="476"/>
      <c r="F44" s="9">
        <f>F45/F46</f>
        <v>1</v>
      </c>
      <c r="G44" s="477" t="s">
        <v>25</v>
      </c>
      <c r="H44" s="475"/>
      <c r="I44" s="476"/>
      <c r="J44" s="9">
        <f>J45/J46</f>
        <v>1</v>
      </c>
      <c r="K44" s="10">
        <f>K45/K46</f>
        <v>1</v>
      </c>
      <c r="L44" s="477" t="s">
        <v>25</v>
      </c>
      <c r="M44" s="475"/>
      <c r="N44" s="476"/>
      <c r="O44" s="9">
        <f>O45/O46</f>
        <v>0.33333333333333331</v>
      </c>
      <c r="P44" s="477" t="s">
        <v>25</v>
      </c>
      <c r="Q44" s="475"/>
      <c r="R44" s="476"/>
      <c r="S44" s="9">
        <f>S45/S46</f>
        <v>0</v>
      </c>
      <c r="T44" s="10">
        <f>T45/T46</f>
        <v>0.58333333333333337</v>
      </c>
    </row>
    <row r="45" spans="1:22" ht="30" customHeight="1">
      <c r="A45" s="486" t="s">
        <v>91</v>
      </c>
      <c r="B45" s="308" t="s">
        <v>92</v>
      </c>
      <c r="C45" s="75">
        <v>20</v>
      </c>
      <c r="D45" s="76">
        <v>20</v>
      </c>
      <c r="E45" s="77">
        <v>20</v>
      </c>
      <c r="F45" s="16">
        <f>SUM(C45:E45)</f>
        <v>60</v>
      </c>
      <c r="G45" s="75">
        <v>20</v>
      </c>
      <c r="H45" s="76">
        <v>20</v>
      </c>
      <c r="I45" s="77">
        <v>20</v>
      </c>
      <c r="J45" s="16">
        <f>SUM(G45:I45)</f>
        <v>60</v>
      </c>
      <c r="K45" s="17">
        <f>+F45+J45</f>
        <v>120</v>
      </c>
      <c r="L45" s="75">
        <v>20</v>
      </c>
      <c r="M45" s="76"/>
      <c r="N45" s="77"/>
      <c r="O45" s="16">
        <f>SUM(L45:N45)</f>
        <v>20</v>
      </c>
      <c r="P45" s="13"/>
      <c r="Q45" s="14"/>
      <c r="R45" s="15"/>
      <c r="S45" s="16">
        <f>SUM(P45:R45)</f>
        <v>0</v>
      </c>
      <c r="T45" s="17">
        <f>+F45+J45+O45+S45</f>
        <v>140</v>
      </c>
    </row>
    <row r="46" spans="1:22" ht="30" customHeight="1" thickBot="1">
      <c r="A46" s="488"/>
      <c r="B46" s="34" t="s">
        <v>93</v>
      </c>
      <c r="C46" s="84">
        <v>20</v>
      </c>
      <c r="D46" s="85">
        <v>20</v>
      </c>
      <c r="E46" s="86">
        <v>20</v>
      </c>
      <c r="F46" s="22">
        <f>SUM(C46:E46)</f>
        <v>60</v>
      </c>
      <c r="G46" s="84">
        <v>20</v>
      </c>
      <c r="H46" s="85">
        <v>20</v>
      </c>
      <c r="I46" s="86">
        <v>20</v>
      </c>
      <c r="J46" s="22">
        <f>SUM(G46:I46)</f>
        <v>60</v>
      </c>
      <c r="K46" s="23">
        <f>+F46+J46</f>
        <v>120</v>
      </c>
      <c r="L46" s="84">
        <v>20</v>
      </c>
      <c r="M46" s="85">
        <v>20</v>
      </c>
      <c r="N46" s="86">
        <v>20</v>
      </c>
      <c r="O46" s="22">
        <f>SUM(L46:N46)</f>
        <v>60</v>
      </c>
      <c r="P46" s="19">
        <v>20</v>
      </c>
      <c r="Q46" s="20">
        <v>20</v>
      </c>
      <c r="R46" s="21">
        <v>20</v>
      </c>
      <c r="S46" s="22">
        <f>SUM(P46:R46)</f>
        <v>60</v>
      </c>
      <c r="T46" s="23">
        <f>+F46+J46+O46+S46</f>
        <v>240</v>
      </c>
    </row>
    <row r="47" spans="1:22" ht="30" customHeight="1" thickBot="1">
      <c r="A47" s="7" t="s">
        <v>43</v>
      </c>
      <c r="B47" s="103" t="s">
        <v>39</v>
      </c>
      <c r="C47" s="478" t="s">
        <v>25</v>
      </c>
      <c r="D47" s="478"/>
      <c r="E47" s="479"/>
      <c r="F47" s="25">
        <f>F48/F49</f>
        <v>1.3333333333333333</v>
      </c>
      <c r="G47" s="485" t="s">
        <v>25</v>
      </c>
      <c r="H47" s="478"/>
      <c r="I47" s="479"/>
      <c r="J47" s="25">
        <f>J48/J49</f>
        <v>1</v>
      </c>
      <c r="K47" s="26">
        <f>K48/K49</f>
        <v>1.1666666666666667</v>
      </c>
      <c r="L47" s="485" t="s">
        <v>25</v>
      </c>
      <c r="M47" s="478"/>
      <c r="N47" s="479"/>
      <c r="O47" s="25">
        <f>O48/O49</f>
        <v>0.33333333333333331</v>
      </c>
      <c r="P47" s="480" t="s">
        <v>25</v>
      </c>
      <c r="Q47" s="481"/>
      <c r="R47" s="482"/>
      <c r="S47" s="25">
        <f>S48/S49</f>
        <v>0</v>
      </c>
      <c r="T47" s="26">
        <f>T48/T49</f>
        <v>0.66666666666666663</v>
      </c>
    </row>
    <row r="48" spans="1:22" ht="30" customHeight="1">
      <c r="A48" s="486" t="s">
        <v>94</v>
      </c>
      <c r="B48" s="308" t="s">
        <v>95</v>
      </c>
      <c r="C48" s="75">
        <v>10</v>
      </c>
      <c r="D48" s="76">
        <v>10</v>
      </c>
      <c r="E48" s="77">
        <v>20</v>
      </c>
      <c r="F48" s="16">
        <f>SUM(C48:E48)</f>
        <v>40</v>
      </c>
      <c r="G48" s="75">
        <v>10</v>
      </c>
      <c r="H48" s="76">
        <v>10</v>
      </c>
      <c r="I48" s="77">
        <v>10</v>
      </c>
      <c r="J48" s="16">
        <f>SUM(G48:I48)</f>
        <v>30</v>
      </c>
      <c r="K48" s="17">
        <f>+F48+J48</f>
        <v>70</v>
      </c>
      <c r="L48" s="75">
        <v>10</v>
      </c>
      <c r="M48" s="76"/>
      <c r="N48" s="77"/>
      <c r="O48" s="16">
        <f>SUM(L48:N48)</f>
        <v>10</v>
      </c>
      <c r="P48" s="13"/>
      <c r="Q48" s="14"/>
      <c r="R48" s="15"/>
      <c r="S48" s="16">
        <f>SUM(P48:R48)</f>
        <v>0</v>
      </c>
      <c r="T48" s="17">
        <f>+F48+J48+O48+S48</f>
        <v>80</v>
      </c>
    </row>
    <row r="49" spans="1:20" ht="30" customHeight="1" thickBot="1">
      <c r="A49" s="488"/>
      <c r="B49" s="34" t="s">
        <v>96</v>
      </c>
      <c r="C49" s="84">
        <v>10</v>
      </c>
      <c r="D49" s="85">
        <v>10</v>
      </c>
      <c r="E49" s="86">
        <v>10</v>
      </c>
      <c r="F49" s="22">
        <f>SUM(C49:E49)</f>
        <v>30</v>
      </c>
      <c r="G49" s="84">
        <v>10</v>
      </c>
      <c r="H49" s="85">
        <v>10</v>
      </c>
      <c r="I49" s="86">
        <v>10</v>
      </c>
      <c r="J49" s="22">
        <f>SUM(G49:I49)</f>
        <v>30</v>
      </c>
      <c r="K49" s="23">
        <f>+F49+J49</f>
        <v>60</v>
      </c>
      <c r="L49" s="84">
        <v>10</v>
      </c>
      <c r="M49" s="85">
        <v>10</v>
      </c>
      <c r="N49" s="86">
        <v>10</v>
      </c>
      <c r="O49" s="22">
        <f>SUM(L49:N49)</f>
        <v>30</v>
      </c>
      <c r="P49" s="19">
        <v>10</v>
      </c>
      <c r="Q49" s="20">
        <v>10</v>
      </c>
      <c r="R49" s="21">
        <v>10</v>
      </c>
      <c r="S49" s="22">
        <f>SUM(P49:R49)</f>
        <v>30</v>
      </c>
      <c r="T49" s="23">
        <f>+F49+J49+O49+S49</f>
        <v>120</v>
      </c>
    </row>
    <row r="50" spans="1:20" ht="30" customHeight="1" thickBot="1">
      <c r="A50" s="7" t="s">
        <v>45</v>
      </c>
      <c r="B50" s="103" t="s">
        <v>39</v>
      </c>
      <c r="C50" s="478" t="s">
        <v>25</v>
      </c>
      <c r="D50" s="478"/>
      <c r="E50" s="479"/>
      <c r="F50" s="25">
        <f>F51/F52</f>
        <v>1</v>
      </c>
      <c r="G50" s="485" t="s">
        <v>25</v>
      </c>
      <c r="H50" s="478"/>
      <c r="I50" s="479"/>
      <c r="J50" s="25">
        <f>J51/J52</f>
        <v>1</v>
      </c>
      <c r="K50" s="26">
        <f>K51/K52</f>
        <v>1</v>
      </c>
      <c r="L50" s="485" t="s">
        <v>25</v>
      </c>
      <c r="M50" s="478"/>
      <c r="N50" s="479"/>
      <c r="O50" s="25">
        <f>O51/O52</f>
        <v>0.33333333333333331</v>
      </c>
      <c r="P50" s="480" t="s">
        <v>25</v>
      </c>
      <c r="Q50" s="481"/>
      <c r="R50" s="482"/>
      <c r="S50" s="25">
        <f>S51/S52</f>
        <v>0</v>
      </c>
      <c r="T50" s="26">
        <f>T51/T52</f>
        <v>0.58333333333333337</v>
      </c>
    </row>
    <row r="51" spans="1:20" ht="30" customHeight="1">
      <c r="A51" s="486" t="s">
        <v>97</v>
      </c>
      <c r="B51" s="308" t="s">
        <v>98</v>
      </c>
      <c r="C51" s="75">
        <v>3</v>
      </c>
      <c r="D51" s="76">
        <v>3</v>
      </c>
      <c r="E51" s="77">
        <v>3</v>
      </c>
      <c r="F51" s="16">
        <f>SUM(C51:E51)</f>
        <v>9</v>
      </c>
      <c r="G51" s="75">
        <v>3</v>
      </c>
      <c r="H51" s="76">
        <v>3</v>
      </c>
      <c r="I51" s="77">
        <v>3</v>
      </c>
      <c r="J51" s="16">
        <f>SUM(G51:I51)</f>
        <v>9</v>
      </c>
      <c r="K51" s="17">
        <f>+F51+J51</f>
        <v>18</v>
      </c>
      <c r="L51" s="75">
        <v>3</v>
      </c>
      <c r="M51" s="76"/>
      <c r="N51" s="77"/>
      <c r="O51" s="16">
        <f>SUM(L51:N51)</f>
        <v>3</v>
      </c>
      <c r="P51" s="13"/>
      <c r="Q51" s="14"/>
      <c r="R51" s="15"/>
      <c r="S51" s="16">
        <f>SUM(P51:R51)</f>
        <v>0</v>
      </c>
      <c r="T51" s="17">
        <f>+F51+J51+O51+S51</f>
        <v>21</v>
      </c>
    </row>
    <row r="52" spans="1:20" ht="30" customHeight="1" thickBot="1">
      <c r="A52" s="488"/>
      <c r="B52" s="34" t="s">
        <v>99</v>
      </c>
      <c r="C52" s="84">
        <v>3</v>
      </c>
      <c r="D52" s="85">
        <v>3</v>
      </c>
      <c r="E52" s="86">
        <v>3</v>
      </c>
      <c r="F52" s="22">
        <f>SUM(C52:E52)</f>
        <v>9</v>
      </c>
      <c r="G52" s="84">
        <v>3</v>
      </c>
      <c r="H52" s="85">
        <v>3</v>
      </c>
      <c r="I52" s="86">
        <v>3</v>
      </c>
      <c r="J52" s="22">
        <f>SUM(G52:I52)</f>
        <v>9</v>
      </c>
      <c r="K52" s="23">
        <f>+F52+J52</f>
        <v>18</v>
      </c>
      <c r="L52" s="84">
        <v>3</v>
      </c>
      <c r="M52" s="85">
        <v>3</v>
      </c>
      <c r="N52" s="86">
        <v>3</v>
      </c>
      <c r="O52" s="22">
        <f>SUM(L52:N52)</f>
        <v>9</v>
      </c>
      <c r="P52" s="19">
        <v>3</v>
      </c>
      <c r="Q52" s="20">
        <v>3</v>
      </c>
      <c r="R52" s="21">
        <v>3</v>
      </c>
      <c r="S52" s="22">
        <f>SUM(P52:R52)</f>
        <v>9</v>
      </c>
      <c r="T52" s="23">
        <f>+F52+J52+O52+S52</f>
        <v>36</v>
      </c>
    </row>
    <row r="53" spans="1:20" ht="30" customHeight="1" thickBot="1">
      <c r="A53" s="7" t="s">
        <v>46</v>
      </c>
      <c r="B53" s="103" t="s">
        <v>39</v>
      </c>
      <c r="C53" s="478" t="s">
        <v>25</v>
      </c>
      <c r="D53" s="478"/>
      <c r="E53" s="479"/>
      <c r="F53" s="25">
        <f>F54/F55</f>
        <v>1</v>
      </c>
      <c r="G53" s="485" t="s">
        <v>25</v>
      </c>
      <c r="H53" s="478"/>
      <c r="I53" s="479"/>
      <c r="J53" s="25">
        <f>J54/J55</f>
        <v>1</v>
      </c>
      <c r="K53" s="26">
        <f>K54/K55</f>
        <v>1</v>
      </c>
      <c r="L53" s="485" t="s">
        <v>25</v>
      </c>
      <c r="M53" s="478"/>
      <c r="N53" s="479"/>
      <c r="O53" s="25">
        <f>O54/O55</f>
        <v>0.33333333333333331</v>
      </c>
      <c r="P53" s="480" t="s">
        <v>25</v>
      </c>
      <c r="Q53" s="481"/>
      <c r="R53" s="482"/>
      <c r="S53" s="25">
        <f>S54/S55</f>
        <v>0</v>
      </c>
      <c r="T53" s="26">
        <f>T54/T55</f>
        <v>0.58333333333333337</v>
      </c>
    </row>
    <row r="54" spans="1:20" ht="30" customHeight="1">
      <c r="A54" s="486" t="s">
        <v>100</v>
      </c>
      <c r="B54" s="308" t="s">
        <v>101</v>
      </c>
      <c r="C54" s="75">
        <v>5</v>
      </c>
      <c r="D54" s="76">
        <v>5</v>
      </c>
      <c r="E54" s="77">
        <v>5</v>
      </c>
      <c r="F54" s="16">
        <f>SUM(C54:E54)</f>
        <v>15</v>
      </c>
      <c r="G54" s="75">
        <v>5</v>
      </c>
      <c r="H54" s="76">
        <v>5</v>
      </c>
      <c r="I54" s="77">
        <v>5</v>
      </c>
      <c r="J54" s="16">
        <f>SUM(G54:I54)</f>
        <v>15</v>
      </c>
      <c r="K54" s="17">
        <f>+F54+J54</f>
        <v>30</v>
      </c>
      <c r="L54" s="75">
        <v>5</v>
      </c>
      <c r="M54" s="76"/>
      <c r="N54" s="77"/>
      <c r="O54" s="16">
        <f>SUM(L54:N54)</f>
        <v>5</v>
      </c>
      <c r="P54" s="13"/>
      <c r="Q54" s="14"/>
      <c r="R54" s="15"/>
      <c r="S54" s="16">
        <f>SUM(P54:R54)</f>
        <v>0</v>
      </c>
      <c r="T54" s="17">
        <f>+F54+J54+O54+S54</f>
        <v>35</v>
      </c>
    </row>
    <row r="55" spans="1:20" ht="30" customHeight="1" thickBot="1">
      <c r="A55" s="488"/>
      <c r="B55" s="34" t="s">
        <v>102</v>
      </c>
      <c r="C55" s="84">
        <v>5</v>
      </c>
      <c r="D55" s="85">
        <v>5</v>
      </c>
      <c r="E55" s="86">
        <v>5</v>
      </c>
      <c r="F55" s="22">
        <f>SUM(C55:E55)</f>
        <v>15</v>
      </c>
      <c r="G55" s="84">
        <v>5</v>
      </c>
      <c r="H55" s="85">
        <v>5</v>
      </c>
      <c r="I55" s="86">
        <v>5</v>
      </c>
      <c r="J55" s="22">
        <f>SUM(G55:I55)</f>
        <v>15</v>
      </c>
      <c r="K55" s="23">
        <f>+F55+J55</f>
        <v>30</v>
      </c>
      <c r="L55" s="84">
        <v>5</v>
      </c>
      <c r="M55" s="85">
        <v>5</v>
      </c>
      <c r="N55" s="86">
        <v>5</v>
      </c>
      <c r="O55" s="22">
        <f>SUM(L55:N55)</f>
        <v>15</v>
      </c>
      <c r="P55" s="19">
        <v>5</v>
      </c>
      <c r="Q55" s="20">
        <v>5</v>
      </c>
      <c r="R55" s="21">
        <v>5</v>
      </c>
      <c r="S55" s="22">
        <f>SUM(P55:R55)</f>
        <v>15</v>
      </c>
      <c r="T55" s="23">
        <f>+F55+J55+O55+S55</f>
        <v>60</v>
      </c>
    </row>
    <row r="56" spans="1:20" ht="30" customHeight="1" thickBot="1">
      <c r="A56" s="7" t="s">
        <v>48</v>
      </c>
      <c r="B56" s="103" t="s">
        <v>39</v>
      </c>
      <c r="C56" s="478" t="s">
        <v>25</v>
      </c>
      <c r="D56" s="478"/>
      <c r="E56" s="479"/>
      <c r="F56" s="25">
        <f>F57/F58</f>
        <v>1</v>
      </c>
      <c r="G56" s="485" t="s">
        <v>25</v>
      </c>
      <c r="H56" s="478"/>
      <c r="I56" s="479"/>
      <c r="J56" s="25">
        <f>J57/J58</f>
        <v>1</v>
      </c>
      <c r="K56" s="26">
        <f>K57/K58</f>
        <v>1</v>
      </c>
      <c r="L56" s="485" t="s">
        <v>25</v>
      </c>
      <c r="M56" s="478"/>
      <c r="N56" s="479"/>
      <c r="O56" s="25">
        <f>O57/O58</f>
        <v>0.33333333333333331</v>
      </c>
      <c r="P56" s="480" t="s">
        <v>25</v>
      </c>
      <c r="Q56" s="481"/>
      <c r="R56" s="482"/>
      <c r="S56" s="25">
        <f>S57/S58</f>
        <v>0</v>
      </c>
      <c r="T56" s="26">
        <f>T57/T58</f>
        <v>0.58333333333333337</v>
      </c>
    </row>
    <row r="57" spans="1:20" ht="30" customHeight="1">
      <c r="A57" s="486" t="s">
        <v>951</v>
      </c>
      <c r="B57" s="308" t="s">
        <v>103</v>
      </c>
      <c r="C57" s="75">
        <v>4</v>
      </c>
      <c r="D57" s="76">
        <v>4</v>
      </c>
      <c r="E57" s="77">
        <v>4</v>
      </c>
      <c r="F57" s="16">
        <f>SUM(C57:E57)</f>
        <v>12</v>
      </c>
      <c r="G57" s="75">
        <v>4</v>
      </c>
      <c r="H57" s="76">
        <v>4</v>
      </c>
      <c r="I57" s="77">
        <v>4</v>
      </c>
      <c r="J57" s="16">
        <f>SUM(G57:I57)</f>
        <v>12</v>
      </c>
      <c r="K57" s="17">
        <f>+F57+J57</f>
        <v>24</v>
      </c>
      <c r="L57" s="75">
        <v>4</v>
      </c>
      <c r="M57" s="76"/>
      <c r="N57" s="77"/>
      <c r="O57" s="16">
        <f>SUM(L57:N57)</f>
        <v>4</v>
      </c>
      <c r="P57" s="13"/>
      <c r="Q57" s="14"/>
      <c r="R57" s="15"/>
      <c r="S57" s="16">
        <f>SUM(P57:R57)</f>
        <v>0</v>
      </c>
      <c r="T57" s="17">
        <f>+F57+J57+O57+S57</f>
        <v>28</v>
      </c>
    </row>
    <row r="58" spans="1:20" ht="30" customHeight="1" thickBot="1">
      <c r="A58" s="488"/>
      <c r="B58" s="34" t="s">
        <v>104</v>
      </c>
      <c r="C58" s="84">
        <v>4</v>
      </c>
      <c r="D58" s="85">
        <v>4</v>
      </c>
      <c r="E58" s="86">
        <v>4</v>
      </c>
      <c r="F58" s="22">
        <f>SUM(C58:E58)</f>
        <v>12</v>
      </c>
      <c r="G58" s="84">
        <v>4</v>
      </c>
      <c r="H58" s="85">
        <v>4</v>
      </c>
      <c r="I58" s="86">
        <v>4</v>
      </c>
      <c r="J58" s="22">
        <f>SUM(G58:I58)</f>
        <v>12</v>
      </c>
      <c r="K58" s="23">
        <f>+F58+J58</f>
        <v>24</v>
      </c>
      <c r="L58" s="84">
        <v>4</v>
      </c>
      <c r="M58" s="85">
        <v>4</v>
      </c>
      <c r="N58" s="86">
        <v>4</v>
      </c>
      <c r="O58" s="22">
        <f>SUM(L58:N58)</f>
        <v>12</v>
      </c>
      <c r="P58" s="19">
        <v>4</v>
      </c>
      <c r="Q58" s="20">
        <v>4</v>
      </c>
      <c r="R58" s="21">
        <v>4</v>
      </c>
      <c r="S58" s="22">
        <f>SUM(P58:R58)</f>
        <v>12</v>
      </c>
      <c r="T58" s="23">
        <f>+F58+J58+O58+S58</f>
        <v>48</v>
      </c>
    </row>
    <row r="59" spans="1:20" ht="30" customHeight="1" thickBot="1">
      <c r="A59" s="7" t="s">
        <v>49</v>
      </c>
      <c r="B59" s="103" t="s">
        <v>39</v>
      </c>
      <c r="C59" s="478" t="s">
        <v>25</v>
      </c>
      <c r="D59" s="478"/>
      <c r="E59" s="479"/>
      <c r="F59" s="25">
        <f>F60/F61</f>
        <v>1</v>
      </c>
      <c r="G59" s="485" t="s">
        <v>25</v>
      </c>
      <c r="H59" s="478"/>
      <c r="I59" s="479"/>
      <c r="J59" s="25">
        <f>J60/J61</f>
        <v>1</v>
      </c>
      <c r="K59" s="26">
        <f>K60/K61</f>
        <v>1</v>
      </c>
      <c r="L59" s="485" t="s">
        <v>25</v>
      </c>
      <c r="M59" s="478"/>
      <c r="N59" s="479"/>
      <c r="O59" s="25">
        <f>O60/O61</f>
        <v>0.33333333333333331</v>
      </c>
      <c r="P59" s="480" t="s">
        <v>25</v>
      </c>
      <c r="Q59" s="481"/>
      <c r="R59" s="482"/>
      <c r="S59" s="25">
        <f>S60/S61</f>
        <v>0</v>
      </c>
      <c r="T59" s="26">
        <f>T60/T61</f>
        <v>0.58333333333333337</v>
      </c>
    </row>
    <row r="60" spans="1:20" ht="30" customHeight="1">
      <c r="A60" s="486" t="s">
        <v>952</v>
      </c>
      <c r="B60" s="304" t="s">
        <v>953</v>
      </c>
      <c r="C60" s="75">
        <v>4</v>
      </c>
      <c r="D60" s="76">
        <v>4</v>
      </c>
      <c r="E60" s="77">
        <v>4</v>
      </c>
      <c r="F60" s="16">
        <f>SUM(C60:E60)</f>
        <v>12</v>
      </c>
      <c r="G60" s="75">
        <v>4</v>
      </c>
      <c r="H60" s="76">
        <v>4</v>
      </c>
      <c r="I60" s="77">
        <v>4</v>
      </c>
      <c r="J60" s="16">
        <f>SUM(G60:I60)</f>
        <v>12</v>
      </c>
      <c r="K60" s="17">
        <f>+F60+J60</f>
        <v>24</v>
      </c>
      <c r="L60" s="75">
        <v>4</v>
      </c>
      <c r="M60" s="76"/>
      <c r="N60" s="77"/>
      <c r="O60" s="16">
        <f>SUM(L60:N60)</f>
        <v>4</v>
      </c>
      <c r="P60" s="13"/>
      <c r="Q60" s="14"/>
      <c r="R60" s="15"/>
      <c r="S60" s="16">
        <f>SUM(P60:R60)</f>
        <v>0</v>
      </c>
      <c r="T60" s="17">
        <f>+F60+J60+O60+S60</f>
        <v>28</v>
      </c>
    </row>
    <row r="61" spans="1:20" ht="30" customHeight="1" thickBot="1">
      <c r="A61" s="488"/>
      <c r="B61" s="262" t="s">
        <v>954</v>
      </c>
      <c r="C61" s="84">
        <v>4</v>
      </c>
      <c r="D61" s="85">
        <v>4</v>
      </c>
      <c r="E61" s="86">
        <v>4</v>
      </c>
      <c r="F61" s="22">
        <f>SUM(C61:E61)</f>
        <v>12</v>
      </c>
      <c r="G61" s="84">
        <v>4</v>
      </c>
      <c r="H61" s="85">
        <v>4</v>
      </c>
      <c r="I61" s="86">
        <v>4</v>
      </c>
      <c r="J61" s="22">
        <f>SUM(G61:I61)</f>
        <v>12</v>
      </c>
      <c r="K61" s="23">
        <f>+F61+J61</f>
        <v>24</v>
      </c>
      <c r="L61" s="84">
        <v>4</v>
      </c>
      <c r="M61" s="85">
        <v>4</v>
      </c>
      <c r="N61" s="86">
        <v>4</v>
      </c>
      <c r="O61" s="22">
        <f>SUM(L61:N61)</f>
        <v>12</v>
      </c>
      <c r="P61" s="19">
        <v>4</v>
      </c>
      <c r="Q61" s="20">
        <v>4</v>
      </c>
      <c r="R61" s="21">
        <v>4</v>
      </c>
      <c r="S61" s="22">
        <f>SUM(P61:R61)</f>
        <v>12</v>
      </c>
      <c r="T61" s="23">
        <f>+F61+J61+O61+S61</f>
        <v>48</v>
      </c>
    </row>
    <row r="62" spans="1:20" ht="30" customHeight="1" thickBot="1">
      <c r="A62" s="7" t="s">
        <v>51</v>
      </c>
      <c r="B62" s="103" t="s">
        <v>39</v>
      </c>
      <c r="C62" s="478" t="s">
        <v>25</v>
      </c>
      <c r="D62" s="478"/>
      <c r="E62" s="479"/>
      <c r="F62" s="25">
        <f>F63/F64</f>
        <v>1</v>
      </c>
      <c r="G62" s="485" t="s">
        <v>25</v>
      </c>
      <c r="H62" s="478"/>
      <c r="I62" s="479"/>
      <c r="J62" s="25">
        <f>J63/J64</f>
        <v>0.66666666666666663</v>
      </c>
      <c r="K62" s="26">
        <f>K63/K64</f>
        <v>0.83333333333333337</v>
      </c>
      <c r="L62" s="485" t="s">
        <v>25</v>
      </c>
      <c r="M62" s="478"/>
      <c r="N62" s="479"/>
      <c r="O62" s="25">
        <f>O63/O64</f>
        <v>0</v>
      </c>
      <c r="P62" s="480" t="s">
        <v>25</v>
      </c>
      <c r="Q62" s="481"/>
      <c r="R62" s="482"/>
      <c r="S62" s="25">
        <f>S63/S64</f>
        <v>0</v>
      </c>
      <c r="T62" s="26">
        <f>T63/T64</f>
        <v>0.41666666666666669</v>
      </c>
    </row>
    <row r="63" spans="1:20" ht="30" customHeight="1">
      <c r="A63" s="634" t="s">
        <v>105</v>
      </c>
      <c r="B63" s="310" t="s">
        <v>106</v>
      </c>
      <c r="C63" s="75">
        <v>25</v>
      </c>
      <c r="D63" s="76">
        <v>25</v>
      </c>
      <c r="E63" s="77">
        <v>25</v>
      </c>
      <c r="F63" s="16">
        <f>SUM(C63:E63)</f>
        <v>75</v>
      </c>
      <c r="G63" s="75">
        <v>25</v>
      </c>
      <c r="H63" s="76">
        <v>25</v>
      </c>
      <c r="I63" s="77">
        <v>0</v>
      </c>
      <c r="J63" s="16">
        <f>SUM(G63:I63)</f>
        <v>50</v>
      </c>
      <c r="K63" s="17">
        <f>+F63+J63</f>
        <v>125</v>
      </c>
      <c r="L63" s="75">
        <v>0</v>
      </c>
      <c r="M63" s="76"/>
      <c r="N63" s="77"/>
      <c r="O63" s="16">
        <f>SUM(L63:N63)</f>
        <v>0</v>
      </c>
      <c r="P63" s="13"/>
      <c r="Q63" s="14"/>
      <c r="R63" s="15"/>
      <c r="S63" s="16">
        <f>SUM(P63:R63)</f>
        <v>0</v>
      </c>
      <c r="T63" s="17">
        <f>+F63+J63+O63+S63</f>
        <v>125</v>
      </c>
    </row>
    <row r="64" spans="1:20" ht="30" customHeight="1" thickBot="1">
      <c r="A64" s="635"/>
      <c r="B64" s="306" t="s">
        <v>107</v>
      </c>
      <c r="C64" s="84">
        <v>25</v>
      </c>
      <c r="D64" s="85">
        <v>25</v>
      </c>
      <c r="E64" s="86">
        <v>25</v>
      </c>
      <c r="F64" s="22">
        <f>SUM(C64:E64)</f>
        <v>75</v>
      </c>
      <c r="G64" s="84">
        <v>25</v>
      </c>
      <c r="H64" s="85">
        <v>25</v>
      </c>
      <c r="I64" s="86">
        <v>25</v>
      </c>
      <c r="J64" s="22">
        <f>SUM(G64:I64)</f>
        <v>75</v>
      </c>
      <c r="K64" s="23">
        <f>+F64+J64</f>
        <v>150</v>
      </c>
      <c r="L64" s="84">
        <v>25</v>
      </c>
      <c r="M64" s="85">
        <v>25</v>
      </c>
      <c r="N64" s="86">
        <v>25</v>
      </c>
      <c r="O64" s="22">
        <f>SUM(L64:N64)</f>
        <v>75</v>
      </c>
      <c r="P64" s="28">
        <v>25</v>
      </c>
      <c r="Q64" s="29">
        <v>25</v>
      </c>
      <c r="R64" s="30">
        <v>25</v>
      </c>
      <c r="S64" s="22">
        <f>SUM(P64:R64)</f>
        <v>75</v>
      </c>
      <c r="T64" s="23">
        <f>+F64+J64+O64+S64</f>
        <v>300</v>
      </c>
    </row>
    <row r="65" spans="1:20" ht="30" customHeight="1" thickBot="1">
      <c r="A65" s="605" t="s">
        <v>216</v>
      </c>
      <c r="B65" s="606"/>
      <c r="C65" s="478" t="s">
        <v>25</v>
      </c>
      <c r="D65" s="478"/>
      <c r="E65" s="479"/>
      <c r="F65" s="197" t="e">
        <f>F66/F67</f>
        <v>#DIV/0!</v>
      </c>
      <c r="G65" s="485" t="s">
        <v>25</v>
      </c>
      <c r="H65" s="478"/>
      <c r="I65" s="479"/>
      <c r="J65" s="197" t="e">
        <f>J66/J67</f>
        <v>#DIV/0!</v>
      </c>
      <c r="K65" s="198" t="e">
        <f>K66/K67</f>
        <v>#DIV/0!</v>
      </c>
      <c r="L65" s="485" t="s">
        <v>25</v>
      </c>
      <c r="M65" s="478"/>
      <c r="N65" s="479"/>
      <c r="O65" s="197" t="e">
        <f>O66/O67</f>
        <v>#DIV/0!</v>
      </c>
      <c r="P65" s="485" t="s">
        <v>25</v>
      </c>
      <c r="Q65" s="478"/>
      <c r="R65" s="479"/>
      <c r="S65" s="197" t="e">
        <f>S66/S67</f>
        <v>#DIV/0!</v>
      </c>
      <c r="T65" s="198" t="e">
        <f>T66/T67</f>
        <v>#DIV/0!</v>
      </c>
    </row>
    <row r="66" spans="1:20" ht="35.25" customHeight="1">
      <c r="A66" s="607" t="s">
        <v>214</v>
      </c>
      <c r="B66" s="47" t="s">
        <v>36</v>
      </c>
      <c r="C66" s="75"/>
      <c r="D66" s="76"/>
      <c r="E66" s="77"/>
      <c r="F66" s="193">
        <f>SUM(C66:E66)</f>
        <v>0</v>
      </c>
      <c r="G66" s="75"/>
      <c r="H66" s="76"/>
      <c r="I66" s="77"/>
      <c r="J66" s="193">
        <f>SUM(G66:I66)</f>
        <v>0</v>
      </c>
      <c r="K66" s="194">
        <f>+F66+J66</f>
        <v>0</v>
      </c>
      <c r="L66" s="75"/>
      <c r="M66" s="76"/>
      <c r="N66" s="77"/>
      <c r="O66" s="193">
        <f>SUM(L66:N66)</f>
        <v>0</v>
      </c>
      <c r="P66" s="75"/>
      <c r="Q66" s="76"/>
      <c r="R66" s="77"/>
      <c r="S66" s="193">
        <f>SUM(P66:R66)</f>
        <v>0</v>
      </c>
      <c r="T66" s="194">
        <f>+F66+J66+O66+S66</f>
        <v>0</v>
      </c>
    </row>
    <row r="67" spans="1:20" ht="39.75" customHeight="1" thickBot="1">
      <c r="A67" s="608"/>
      <c r="B67" s="48" t="s">
        <v>37</v>
      </c>
      <c r="C67" s="84"/>
      <c r="D67" s="85"/>
      <c r="E67" s="86"/>
      <c r="F67" s="195">
        <f>SUM(C67:E67)</f>
        <v>0</v>
      </c>
      <c r="G67" s="84"/>
      <c r="H67" s="85"/>
      <c r="I67" s="86"/>
      <c r="J67" s="195">
        <f>SUM(G67:I67)</f>
        <v>0</v>
      </c>
      <c r="K67" s="196">
        <f>+F67+J67</f>
        <v>0</v>
      </c>
      <c r="L67" s="84"/>
      <c r="M67" s="85"/>
      <c r="N67" s="86"/>
      <c r="O67" s="195">
        <f>SUM(L67:N67)</f>
        <v>0</v>
      </c>
      <c r="P67" s="84"/>
      <c r="Q67" s="85"/>
      <c r="R67" s="86"/>
      <c r="S67" s="195">
        <f>SUM(P67:R67)</f>
        <v>0</v>
      </c>
      <c r="T67" s="196">
        <f>+F67+J67+O67+S67</f>
        <v>0</v>
      </c>
    </row>
  </sheetData>
  <protectedRanges>
    <protectedRange sqref="R35:T35 R26:T26 R29:T29 R32:T32" name="Rango4_1"/>
    <protectedRange sqref="E35:G35 E26:G26 E29:G29 E32:G32" name="Rango4_1_2"/>
    <protectedRange sqref="I35:K35 I26:K26 I29:K29 I32:K32" name="Rango4_1_1"/>
    <protectedRange sqref="N35:P35 N26:P26 N29:P29 N32:P32" name="Rango4_1_3"/>
  </protectedRanges>
  <mergeCells count="148">
    <mergeCell ref="A1:P1"/>
    <mergeCell ref="C65:E65"/>
    <mergeCell ref="G65:I65"/>
    <mergeCell ref="L65:N65"/>
    <mergeCell ref="P65:R65"/>
    <mergeCell ref="A66:A67"/>
    <mergeCell ref="C62:E62"/>
    <mergeCell ref="G62:I62"/>
    <mergeCell ref="L62:N62"/>
    <mergeCell ref="P62:R62"/>
    <mergeCell ref="A63:A64"/>
    <mergeCell ref="A65:B65"/>
    <mergeCell ref="A57:A58"/>
    <mergeCell ref="C59:E59"/>
    <mergeCell ref="G59:I59"/>
    <mergeCell ref="L59:N59"/>
    <mergeCell ref="P59:R59"/>
    <mergeCell ref="A60:A61"/>
    <mergeCell ref="C53:E53"/>
    <mergeCell ref="G53:I53"/>
    <mergeCell ref="L53:N53"/>
    <mergeCell ref="P53:R53"/>
    <mergeCell ref="A54:A55"/>
    <mergeCell ref="C56:E56"/>
    <mergeCell ref="G56:I56"/>
    <mergeCell ref="L56:N56"/>
    <mergeCell ref="P56:R56"/>
    <mergeCell ref="A48:A49"/>
    <mergeCell ref="C50:E50"/>
    <mergeCell ref="G50:I50"/>
    <mergeCell ref="L50:N50"/>
    <mergeCell ref="P50:R50"/>
    <mergeCell ref="A51:A52"/>
    <mergeCell ref="C44:E44"/>
    <mergeCell ref="G44:I44"/>
    <mergeCell ref="L44:N44"/>
    <mergeCell ref="P44:R44"/>
    <mergeCell ref="A45:A46"/>
    <mergeCell ref="C47:E47"/>
    <mergeCell ref="G47:I47"/>
    <mergeCell ref="L47:N47"/>
    <mergeCell ref="P47:R47"/>
    <mergeCell ref="A38:T38"/>
    <mergeCell ref="A40:B40"/>
    <mergeCell ref="C40:C43"/>
    <mergeCell ref="D40:D43"/>
    <mergeCell ref="E40:E43"/>
    <mergeCell ref="F40:F43"/>
    <mergeCell ref="G40:G43"/>
    <mergeCell ref="H40:H43"/>
    <mergeCell ref="N34:P34"/>
    <mergeCell ref="R34:T34"/>
    <mergeCell ref="B35:B36"/>
    <mergeCell ref="C35:C36"/>
    <mergeCell ref="O40:O43"/>
    <mergeCell ref="P40:P43"/>
    <mergeCell ref="Q40:Q43"/>
    <mergeCell ref="R40:R43"/>
    <mergeCell ref="S40:S43"/>
    <mergeCell ref="T40:T43"/>
    <mergeCell ref="I40:I43"/>
    <mergeCell ref="J40:J43"/>
    <mergeCell ref="K40:K43"/>
    <mergeCell ref="L40:L43"/>
    <mergeCell ref="M40:M43"/>
    <mergeCell ref="N40:N43"/>
    <mergeCell ref="R28:T28"/>
    <mergeCell ref="B29:B30"/>
    <mergeCell ref="C29:C30"/>
    <mergeCell ref="E31:G31"/>
    <mergeCell ref="I31:K31"/>
    <mergeCell ref="N31:P31"/>
    <mergeCell ref="R31:T31"/>
    <mergeCell ref="A26:A36"/>
    <mergeCell ref="B26:B27"/>
    <mergeCell ref="C26:C27"/>
    <mergeCell ref="E28:G28"/>
    <mergeCell ref="I28:K28"/>
    <mergeCell ref="N28:P28"/>
    <mergeCell ref="B32:B33"/>
    <mergeCell ref="C32:C33"/>
    <mergeCell ref="E34:G34"/>
    <mergeCell ref="I34:K34"/>
    <mergeCell ref="R22:T22"/>
    <mergeCell ref="B23:B24"/>
    <mergeCell ref="C23:C24"/>
    <mergeCell ref="E25:G25"/>
    <mergeCell ref="I25:K25"/>
    <mergeCell ref="N25:P25"/>
    <mergeCell ref="R25:T25"/>
    <mergeCell ref="A20:A24"/>
    <mergeCell ref="B20:B21"/>
    <mergeCell ref="C20:C21"/>
    <mergeCell ref="E22:G22"/>
    <mergeCell ref="I22:K22"/>
    <mergeCell ref="N22:P22"/>
    <mergeCell ref="R16:T16"/>
    <mergeCell ref="B17:B18"/>
    <mergeCell ref="C17:C18"/>
    <mergeCell ref="E19:G19"/>
    <mergeCell ref="I19:K19"/>
    <mergeCell ref="N19:P19"/>
    <mergeCell ref="R19:T19"/>
    <mergeCell ref="A14:A18"/>
    <mergeCell ref="B14:B15"/>
    <mergeCell ref="C14:C15"/>
    <mergeCell ref="E16:G16"/>
    <mergeCell ref="I16:K16"/>
    <mergeCell ref="N16:P16"/>
    <mergeCell ref="R10:T10"/>
    <mergeCell ref="B11:B12"/>
    <mergeCell ref="C11:C12"/>
    <mergeCell ref="E13:G13"/>
    <mergeCell ref="I13:K13"/>
    <mergeCell ref="N13:P13"/>
    <mergeCell ref="R13:T13"/>
    <mergeCell ref="A8:A12"/>
    <mergeCell ref="B8:B9"/>
    <mergeCell ref="C8:C9"/>
    <mergeCell ref="E10:G10"/>
    <mergeCell ref="I10:K10"/>
    <mergeCell ref="N10:P10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A3:D3"/>
    <mergeCell ref="E3:E6"/>
    <mergeCell ref="F3:F6"/>
    <mergeCell ref="G3:G6"/>
    <mergeCell ref="H3:H6"/>
    <mergeCell ref="I3:I6"/>
    <mergeCell ref="V3:V6"/>
    <mergeCell ref="A5:A6"/>
    <mergeCell ref="C5:D5"/>
    <mergeCell ref="B6:D6"/>
    <mergeCell ref="U3:U6"/>
  </mergeCells>
  <conditionalFormatting sqref="F44">
    <cfRule type="cellIs" dxfId="7475" priority="289" operator="greaterThan">
      <formula>1</formula>
    </cfRule>
    <cfRule type="cellIs" dxfId="7474" priority="290" operator="greaterThan">
      <formula>0.89</formula>
    </cfRule>
    <cfRule type="cellIs" dxfId="7473" priority="291" operator="greaterThan">
      <formula>0.69</formula>
    </cfRule>
    <cfRule type="cellIs" dxfId="7472" priority="292" operator="greaterThan">
      <formula>0.49</formula>
    </cfRule>
    <cfRule type="cellIs" dxfId="7471" priority="293" operator="greaterThan">
      <formula>0.29</formula>
    </cfRule>
    <cfRule type="cellIs" dxfId="7470" priority="294" operator="lessThan">
      <formula>0.29</formula>
    </cfRule>
  </conditionalFormatting>
  <conditionalFormatting sqref="J44">
    <cfRule type="cellIs" dxfId="7469" priority="283" operator="greaterThan">
      <formula>1</formula>
    </cfRule>
    <cfRule type="cellIs" dxfId="7468" priority="284" operator="greaterThan">
      <formula>0.89</formula>
    </cfRule>
    <cfRule type="cellIs" dxfId="7467" priority="285" operator="greaterThan">
      <formula>0.69</formula>
    </cfRule>
    <cfRule type="cellIs" dxfId="7466" priority="286" operator="greaterThan">
      <formula>0.49</formula>
    </cfRule>
    <cfRule type="cellIs" dxfId="7465" priority="287" operator="greaterThan">
      <formula>0.29</formula>
    </cfRule>
    <cfRule type="cellIs" dxfId="7464" priority="288" operator="lessThan">
      <formula>0.29</formula>
    </cfRule>
  </conditionalFormatting>
  <conditionalFormatting sqref="K44">
    <cfRule type="cellIs" dxfId="7463" priority="277" operator="greaterThan">
      <formula>1</formula>
    </cfRule>
    <cfRule type="cellIs" dxfId="7462" priority="278" operator="greaterThan">
      <formula>0.89</formula>
    </cfRule>
    <cfRule type="cellIs" dxfId="7461" priority="279" operator="greaterThan">
      <formula>0.69</formula>
    </cfRule>
    <cfRule type="cellIs" dxfId="7460" priority="280" operator="greaterThan">
      <formula>0.49</formula>
    </cfRule>
    <cfRule type="cellIs" dxfId="7459" priority="281" operator="greaterThan">
      <formula>0.29</formula>
    </cfRule>
    <cfRule type="cellIs" dxfId="7458" priority="282" operator="lessThan">
      <formula>0.29</formula>
    </cfRule>
  </conditionalFormatting>
  <conditionalFormatting sqref="O44">
    <cfRule type="cellIs" dxfId="7457" priority="271" operator="greaterThan">
      <formula>1</formula>
    </cfRule>
    <cfRule type="cellIs" dxfId="7456" priority="272" operator="greaterThan">
      <formula>0.89</formula>
    </cfRule>
    <cfRule type="cellIs" dxfId="7455" priority="273" operator="greaterThan">
      <formula>0.69</formula>
    </cfRule>
    <cfRule type="cellIs" dxfId="7454" priority="274" operator="greaterThan">
      <formula>0.49</formula>
    </cfRule>
    <cfRule type="cellIs" dxfId="7453" priority="275" operator="greaterThan">
      <formula>0.29</formula>
    </cfRule>
    <cfRule type="cellIs" dxfId="7452" priority="276" operator="lessThan">
      <formula>0.29</formula>
    </cfRule>
  </conditionalFormatting>
  <conditionalFormatting sqref="S44">
    <cfRule type="cellIs" dxfId="7451" priority="265" operator="greaterThan">
      <formula>1</formula>
    </cfRule>
    <cfRule type="cellIs" dxfId="7450" priority="266" operator="greaterThan">
      <formula>0.89</formula>
    </cfRule>
    <cfRule type="cellIs" dxfId="7449" priority="267" operator="greaterThan">
      <formula>0.69</formula>
    </cfRule>
    <cfRule type="cellIs" dxfId="7448" priority="268" operator="greaterThan">
      <formula>0.49</formula>
    </cfRule>
    <cfRule type="cellIs" dxfId="7447" priority="269" operator="greaterThan">
      <formula>0.29</formula>
    </cfRule>
    <cfRule type="cellIs" dxfId="7446" priority="270" operator="lessThan">
      <formula>0.29</formula>
    </cfRule>
  </conditionalFormatting>
  <conditionalFormatting sqref="T44">
    <cfRule type="cellIs" dxfId="7445" priority="259" operator="greaterThan">
      <formula>1</formula>
    </cfRule>
    <cfRule type="cellIs" dxfId="7444" priority="260" operator="greaterThan">
      <formula>0.89</formula>
    </cfRule>
    <cfRule type="cellIs" dxfId="7443" priority="261" operator="greaterThan">
      <formula>0.69</formula>
    </cfRule>
    <cfRule type="cellIs" dxfId="7442" priority="262" operator="greaterThan">
      <formula>0.49</formula>
    </cfRule>
    <cfRule type="cellIs" dxfId="7441" priority="263" operator="greaterThan">
      <formula>0.29</formula>
    </cfRule>
    <cfRule type="cellIs" dxfId="7440" priority="264" operator="lessThan">
      <formula>0.29</formula>
    </cfRule>
  </conditionalFormatting>
  <conditionalFormatting sqref="F47">
    <cfRule type="cellIs" dxfId="7439" priority="253" operator="greaterThan">
      <formula>1</formula>
    </cfRule>
    <cfRule type="cellIs" dxfId="7438" priority="254" operator="greaterThan">
      <formula>0.89</formula>
    </cfRule>
    <cfRule type="cellIs" dxfId="7437" priority="255" operator="greaterThan">
      <formula>0.69</formula>
    </cfRule>
    <cfRule type="cellIs" dxfId="7436" priority="256" operator="greaterThan">
      <formula>0.49</formula>
    </cfRule>
    <cfRule type="cellIs" dxfId="7435" priority="257" operator="greaterThan">
      <formula>0.29</formula>
    </cfRule>
    <cfRule type="cellIs" dxfId="7434" priority="258" operator="lessThan">
      <formula>0.29</formula>
    </cfRule>
  </conditionalFormatting>
  <conditionalFormatting sqref="J47">
    <cfRule type="cellIs" dxfId="7433" priority="247" operator="greaterThan">
      <formula>1</formula>
    </cfRule>
    <cfRule type="cellIs" dxfId="7432" priority="248" operator="greaterThan">
      <formula>0.89</formula>
    </cfRule>
    <cfRule type="cellIs" dxfId="7431" priority="249" operator="greaterThan">
      <formula>0.69</formula>
    </cfRule>
    <cfRule type="cellIs" dxfId="7430" priority="250" operator="greaterThan">
      <formula>0.49</formula>
    </cfRule>
    <cfRule type="cellIs" dxfId="7429" priority="251" operator="greaterThan">
      <formula>0.29</formula>
    </cfRule>
    <cfRule type="cellIs" dxfId="7428" priority="252" operator="lessThan">
      <formula>0.29</formula>
    </cfRule>
  </conditionalFormatting>
  <conditionalFormatting sqref="K47">
    <cfRule type="cellIs" dxfId="7427" priority="241" operator="greaterThan">
      <formula>1</formula>
    </cfRule>
    <cfRule type="cellIs" dxfId="7426" priority="242" operator="greaterThan">
      <formula>0.89</formula>
    </cfRule>
    <cfRule type="cellIs" dxfId="7425" priority="243" operator="greaterThan">
      <formula>0.69</formula>
    </cfRule>
    <cfRule type="cellIs" dxfId="7424" priority="244" operator="greaterThan">
      <formula>0.49</formula>
    </cfRule>
    <cfRule type="cellIs" dxfId="7423" priority="245" operator="greaterThan">
      <formula>0.29</formula>
    </cfRule>
    <cfRule type="cellIs" dxfId="7422" priority="246" operator="lessThan">
      <formula>0.29</formula>
    </cfRule>
  </conditionalFormatting>
  <conditionalFormatting sqref="O47">
    <cfRule type="cellIs" dxfId="7421" priority="235" operator="greaterThan">
      <formula>1</formula>
    </cfRule>
    <cfRule type="cellIs" dxfId="7420" priority="236" operator="greaterThan">
      <formula>0.89</formula>
    </cfRule>
    <cfRule type="cellIs" dxfId="7419" priority="237" operator="greaterThan">
      <formula>0.69</formula>
    </cfRule>
    <cfRule type="cellIs" dxfId="7418" priority="238" operator="greaterThan">
      <formula>0.49</formula>
    </cfRule>
    <cfRule type="cellIs" dxfId="7417" priority="239" operator="greaterThan">
      <formula>0.29</formula>
    </cfRule>
    <cfRule type="cellIs" dxfId="7416" priority="240" operator="lessThan">
      <formula>0.29</formula>
    </cfRule>
  </conditionalFormatting>
  <conditionalFormatting sqref="S47">
    <cfRule type="cellIs" dxfId="7415" priority="229" operator="greaterThan">
      <formula>1</formula>
    </cfRule>
    <cfRule type="cellIs" dxfId="7414" priority="230" operator="greaterThan">
      <formula>0.89</formula>
    </cfRule>
    <cfRule type="cellIs" dxfId="7413" priority="231" operator="greaterThan">
      <formula>0.69</formula>
    </cfRule>
    <cfRule type="cellIs" dxfId="7412" priority="232" operator="greaterThan">
      <formula>0.49</formula>
    </cfRule>
    <cfRule type="cellIs" dxfId="7411" priority="233" operator="greaterThan">
      <formula>0.29</formula>
    </cfRule>
    <cfRule type="cellIs" dxfId="7410" priority="234" operator="lessThan">
      <formula>0.29</formula>
    </cfRule>
  </conditionalFormatting>
  <conditionalFormatting sqref="T47">
    <cfRule type="cellIs" dxfId="7409" priority="223" operator="greaterThan">
      <formula>1</formula>
    </cfRule>
    <cfRule type="cellIs" dxfId="7408" priority="224" operator="greaterThan">
      <formula>0.89</formula>
    </cfRule>
    <cfRule type="cellIs" dxfId="7407" priority="225" operator="greaterThan">
      <formula>0.69</formula>
    </cfRule>
    <cfRule type="cellIs" dxfId="7406" priority="226" operator="greaterThan">
      <formula>0.49</formula>
    </cfRule>
    <cfRule type="cellIs" dxfId="7405" priority="227" operator="greaterThan">
      <formula>0.29</formula>
    </cfRule>
    <cfRule type="cellIs" dxfId="7404" priority="228" operator="lessThan">
      <formula>0.29</formula>
    </cfRule>
  </conditionalFormatting>
  <conditionalFormatting sqref="F56">
    <cfRule type="cellIs" dxfId="7403" priority="145" operator="greaterThan">
      <formula>1</formula>
    </cfRule>
    <cfRule type="cellIs" dxfId="7402" priority="146" operator="greaterThan">
      <formula>0.89</formula>
    </cfRule>
    <cfRule type="cellIs" dxfId="7401" priority="147" operator="greaterThan">
      <formula>0.69</formula>
    </cfRule>
    <cfRule type="cellIs" dxfId="7400" priority="148" operator="greaterThan">
      <formula>0.49</formula>
    </cfRule>
    <cfRule type="cellIs" dxfId="7399" priority="149" operator="greaterThan">
      <formula>0.29</formula>
    </cfRule>
    <cfRule type="cellIs" dxfId="7398" priority="150" operator="lessThan">
      <formula>0.29</formula>
    </cfRule>
  </conditionalFormatting>
  <conditionalFormatting sqref="J56">
    <cfRule type="cellIs" dxfId="7397" priority="139" operator="greaterThan">
      <formula>1</formula>
    </cfRule>
    <cfRule type="cellIs" dxfId="7396" priority="140" operator="greaterThan">
      <formula>0.89</formula>
    </cfRule>
    <cfRule type="cellIs" dxfId="7395" priority="141" operator="greaterThan">
      <formula>0.69</formula>
    </cfRule>
    <cfRule type="cellIs" dxfId="7394" priority="142" operator="greaterThan">
      <formula>0.49</formula>
    </cfRule>
    <cfRule type="cellIs" dxfId="7393" priority="143" operator="greaterThan">
      <formula>0.29</formula>
    </cfRule>
    <cfRule type="cellIs" dxfId="7392" priority="144" operator="lessThan">
      <formula>0.29</formula>
    </cfRule>
  </conditionalFormatting>
  <conditionalFormatting sqref="K56">
    <cfRule type="cellIs" dxfId="7391" priority="133" operator="greaterThan">
      <formula>1</formula>
    </cfRule>
    <cfRule type="cellIs" dxfId="7390" priority="134" operator="greaterThan">
      <formula>0.89</formula>
    </cfRule>
    <cfRule type="cellIs" dxfId="7389" priority="135" operator="greaterThan">
      <formula>0.69</formula>
    </cfRule>
    <cfRule type="cellIs" dxfId="7388" priority="136" operator="greaterThan">
      <formula>0.49</formula>
    </cfRule>
    <cfRule type="cellIs" dxfId="7387" priority="137" operator="greaterThan">
      <formula>0.29</formula>
    </cfRule>
    <cfRule type="cellIs" dxfId="7386" priority="138" operator="lessThan">
      <formula>0.29</formula>
    </cfRule>
  </conditionalFormatting>
  <conditionalFormatting sqref="O56">
    <cfRule type="cellIs" dxfId="7385" priority="127" operator="greaterThan">
      <formula>1</formula>
    </cfRule>
    <cfRule type="cellIs" dxfId="7384" priority="128" operator="greaterThan">
      <formula>0.89</formula>
    </cfRule>
    <cfRule type="cellIs" dxfId="7383" priority="129" operator="greaterThan">
      <formula>0.69</formula>
    </cfRule>
    <cfRule type="cellIs" dxfId="7382" priority="130" operator="greaterThan">
      <formula>0.49</formula>
    </cfRule>
    <cfRule type="cellIs" dxfId="7381" priority="131" operator="greaterThan">
      <formula>0.29</formula>
    </cfRule>
    <cfRule type="cellIs" dxfId="7380" priority="132" operator="lessThan">
      <formula>0.29</formula>
    </cfRule>
  </conditionalFormatting>
  <conditionalFormatting sqref="S56">
    <cfRule type="cellIs" dxfId="7379" priority="121" operator="greaterThan">
      <formula>1</formula>
    </cfRule>
    <cfRule type="cellIs" dxfId="7378" priority="122" operator="greaterThan">
      <formula>0.89</formula>
    </cfRule>
    <cfRule type="cellIs" dxfId="7377" priority="123" operator="greaterThan">
      <formula>0.69</formula>
    </cfRule>
    <cfRule type="cellIs" dxfId="7376" priority="124" operator="greaterThan">
      <formula>0.49</formula>
    </cfRule>
    <cfRule type="cellIs" dxfId="7375" priority="125" operator="greaterThan">
      <formula>0.29</formula>
    </cfRule>
    <cfRule type="cellIs" dxfId="7374" priority="126" operator="lessThan">
      <formula>0.29</formula>
    </cfRule>
  </conditionalFormatting>
  <conditionalFormatting sqref="T56">
    <cfRule type="cellIs" dxfId="7373" priority="115" operator="greaterThan">
      <formula>1</formula>
    </cfRule>
    <cfRule type="cellIs" dxfId="7372" priority="116" operator="greaterThan">
      <formula>0.89</formula>
    </cfRule>
    <cfRule type="cellIs" dxfId="7371" priority="117" operator="greaterThan">
      <formula>0.69</formula>
    </cfRule>
    <cfRule type="cellIs" dxfId="7370" priority="118" operator="greaterThan">
      <formula>0.49</formula>
    </cfRule>
    <cfRule type="cellIs" dxfId="7369" priority="119" operator="greaterThan">
      <formula>0.29</formula>
    </cfRule>
    <cfRule type="cellIs" dxfId="7368" priority="120" operator="lessThan">
      <formula>0.29</formula>
    </cfRule>
  </conditionalFormatting>
  <conditionalFormatting sqref="F50">
    <cfRule type="cellIs" dxfId="7367" priority="217" operator="greaterThan">
      <formula>1</formula>
    </cfRule>
    <cfRule type="cellIs" dxfId="7366" priority="218" operator="greaterThan">
      <formula>0.89</formula>
    </cfRule>
    <cfRule type="cellIs" dxfId="7365" priority="219" operator="greaterThan">
      <formula>0.69</formula>
    </cfRule>
    <cfRule type="cellIs" dxfId="7364" priority="220" operator="greaterThan">
      <formula>0.49</formula>
    </cfRule>
    <cfRule type="cellIs" dxfId="7363" priority="221" operator="greaterThan">
      <formula>0.29</formula>
    </cfRule>
    <cfRule type="cellIs" dxfId="7362" priority="222" operator="lessThan">
      <formula>0.29</formula>
    </cfRule>
  </conditionalFormatting>
  <conditionalFormatting sqref="J50">
    <cfRule type="cellIs" dxfId="7361" priority="211" operator="greaterThan">
      <formula>1</formula>
    </cfRule>
    <cfRule type="cellIs" dxfId="7360" priority="212" operator="greaterThan">
      <formula>0.89</formula>
    </cfRule>
    <cfRule type="cellIs" dxfId="7359" priority="213" operator="greaterThan">
      <formula>0.69</formula>
    </cfRule>
    <cfRule type="cellIs" dxfId="7358" priority="214" operator="greaterThan">
      <formula>0.49</formula>
    </cfRule>
    <cfRule type="cellIs" dxfId="7357" priority="215" operator="greaterThan">
      <formula>0.29</formula>
    </cfRule>
    <cfRule type="cellIs" dxfId="7356" priority="216" operator="lessThan">
      <formula>0.29</formula>
    </cfRule>
  </conditionalFormatting>
  <conditionalFormatting sqref="K50">
    <cfRule type="cellIs" dxfId="7355" priority="205" operator="greaterThan">
      <formula>1</formula>
    </cfRule>
    <cfRule type="cellIs" dxfId="7354" priority="206" operator="greaterThan">
      <formula>0.89</formula>
    </cfRule>
    <cfRule type="cellIs" dxfId="7353" priority="207" operator="greaterThan">
      <formula>0.69</formula>
    </cfRule>
    <cfRule type="cellIs" dxfId="7352" priority="208" operator="greaterThan">
      <formula>0.49</formula>
    </cfRule>
    <cfRule type="cellIs" dxfId="7351" priority="209" operator="greaterThan">
      <formula>0.29</formula>
    </cfRule>
    <cfRule type="cellIs" dxfId="7350" priority="210" operator="lessThan">
      <formula>0.29</formula>
    </cfRule>
  </conditionalFormatting>
  <conditionalFormatting sqref="O50">
    <cfRule type="cellIs" dxfId="7349" priority="199" operator="greaterThan">
      <formula>1</formula>
    </cfRule>
    <cfRule type="cellIs" dxfId="7348" priority="200" operator="greaterThan">
      <formula>0.89</formula>
    </cfRule>
    <cfRule type="cellIs" dxfId="7347" priority="201" operator="greaterThan">
      <formula>0.69</formula>
    </cfRule>
    <cfRule type="cellIs" dxfId="7346" priority="202" operator="greaterThan">
      <formula>0.49</formula>
    </cfRule>
    <cfRule type="cellIs" dxfId="7345" priority="203" operator="greaterThan">
      <formula>0.29</formula>
    </cfRule>
    <cfRule type="cellIs" dxfId="7344" priority="204" operator="lessThan">
      <formula>0.29</formula>
    </cfRule>
  </conditionalFormatting>
  <conditionalFormatting sqref="S50">
    <cfRule type="cellIs" dxfId="7343" priority="193" operator="greaterThan">
      <formula>1</formula>
    </cfRule>
    <cfRule type="cellIs" dxfId="7342" priority="194" operator="greaterThan">
      <formula>0.89</formula>
    </cfRule>
    <cfRule type="cellIs" dxfId="7341" priority="195" operator="greaterThan">
      <formula>0.69</formula>
    </cfRule>
    <cfRule type="cellIs" dxfId="7340" priority="196" operator="greaterThan">
      <formula>0.49</formula>
    </cfRule>
    <cfRule type="cellIs" dxfId="7339" priority="197" operator="greaterThan">
      <formula>0.29</formula>
    </cfRule>
    <cfRule type="cellIs" dxfId="7338" priority="198" operator="lessThan">
      <formula>0.29</formula>
    </cfRule>
  </conditionalFormatting>
  <conditionalFormatting sqref="T50">
    <cfRule type="cellIs" dxfId="7337" priority="187" operator="greaterThan">
      <formula>1</formula>
    </cfRule>
    <cfRule type="cellIs" dxfId="7336" priority="188" operator="greaterThan">
      <formula>0.89</formula>
    </cfRule>
    <cfRule type="cellIs" dxfId="7335" priority="189" operator="greaterThan">
      <formula>0.69</formula>
    </cfRule>
    <cfRule type="cellIs" dxfId="7334" priority="190" operator="greaterThan">
      <formula>0.49</formula>
    </cfRule>
    <cfRule type="cellIs" dxfId="7333" priority="191" operator="greaterThan">
      <formula>0.29</formula>
    </cfRule>
    <cfRule type="cellIs" dxfId="7332" priority="192" operator="lessThan">
      <formula>0.29</formula>
    </cfRule>
  </conditionalFormatting>
  <conditionalFormatting sqref="F53">
    <cfRule type="cellIs" dxfId="7331" priority="181" operator="greaterThan">
      <formula>1</formula>
    </cfRule>
    <cfRule type="cellIs" dxfId="7330" priority="182" operator="greaterThan">
      <formula>0.89</formula>
    </cfRule>
    <cfRule type="cellIs" dxfId="7329" priority="183" operator="greaterThan">
      <formula>0.69</formula>
    </cfRule>
    <cfRule type="cellIs" dxfId="7328" priority="184" operator="greaterThan">
      <formula>0.49</formula>
    </cfRule>
    <cfRule type="cellIs" dxfId="7327" priority="185" operator="greaterThan">
      <formula>0.29</formula>
    </cfRule>
    <cfRule type="cellIs" dxfId="7326" priority="186" operator="lessThan">
      <formula>0.29</formula>
    </cfRule>
  </conditionalFormatting>
  <conditionalFormatting sqref="J53">
    <cfRule type="cellIs" dxfId="7325" priority="175" operator="greaterThan">
      <formula>1</formula>
    </cfRule>
    <cfRule type="cellIs" dxfId="7324" priority="176" operator="greaterThan">
      <formula>0.89</formula>
    </cfRule>
    <cfRule type="cellIs" dxfId="7323" priority="177" operator="greaterThan">
      <formula>0.69</formula>
    </cfRule>
    <cfRule type="cellIs" dxfId="7322" priority="178" operator="greaterThan">
      <formula>0.49</formula>
    </cfRule>
    <cfRule type="cellIs" dxfId="7321" priority="179" operator="greaterThan">
      <formula>0.29</formula>
    </cfRule>
    <cfRule type="cellIs" dxfId="7320" priority="180" operator="lessThan">
      <formula>0.29</formula>
    </cfRule>
  </conditionalFormatting>
  <conditionalFormatting sqref="K53">
    <cfRule type="cellIs" dxfId="7319" priority="169" operator="greaterThan">
      <formula>1</formula>
    </cfRule>
    <cfRule type="cellIs" dxfId="7318" priority="170" operator="greaterThan">
      <formula>0.89</formula>
    </cfRule>
    <cfRule type="cellIs" dxfId="7317" priority="171" operator="greaterThan">
      <formula>0.69</formula>
    </cfRule>
    <cfRule type="cellIs" dxfId="7316" priority="172" operator="greaterThan">
      <formula>0.49</formula>
    </cfRule>
    <cfRule type="cellIs" dxfId="7315" priority="173" operator="greaterThan">
      <formula>0.29</formula>
    </cfRule>
    <cfRule type="cellIs" dxfId="7314" priority="174" operator="lessThan">
      <formula>0.29</formula>
    </cfRule>
  </conditionalFormatting>
  <conditionalFormatting sqref="O53">
    <cfRule type="cellIs" dxfId="7313" priority="163" operator="greaterThan">
      <formula>1</formula>
    </cfRule>
    <cfRule type="cellIs" dxfId="7312" priority="164" operator="greaterThan">
      <formula>0.89</formula>
    </cfRule>
    <cfRule type="cellIs" dxfId="7311" priority="165" operator="greaterThan">
      <formula>0.69</formula>
    </cfRule>
    <cfRule type="cellIs" dxfId="7310" priority="166" operator="greaterThan">
      <formula>0.49</formula>
    </cfRule>
    <cfRule type="cellIs" dxfId="7309" priority="167" operator="greaterThan">
      <formula>0.29</formula>
    </cfRule>
    <cfRule type="cellIs" dxfId="7308" priority="168" operator="lessThan">
      <formula>0.29</formula>
    </cfRule>
  </conditionalFormatting>
  <conditionalFormatting sqref="S53">
    <cfRule type="cellIs" dxfId="7307" priority="157" operator="greaterThan">
      <formula>1</formula>
    </cfRule>
    <cfRule type="cellIs" dxfId="7306" priority="158" operator="greaterThan">
      <formula>0.89</formula>
    </cfRule>
    <cfRule type="cellIs" dxfId="7305" priority="159" operator="greaterThan">
      <formula>0.69</formula>
    </cfRule>
    <cfRule type="cellIs" dxfId="7304" priority="160" operator="greaterThan">
      <formula>0.49</formula>
    </cfRule>
    <cfRule type="cellIs" dxfId="7303" priority="161" operator="greaterThan">
      <formula>0.29</formula>
    </cfRule>
    <cfRule type="cellIs" dxfId="7302" priority="162" operator="lessThan">
      <formula>0.29</formula>
    </cfRule>
  </conditionalFormatting>
  <conditionalFormatting sqref="T53">
    <cfRule type="cellIs" dxfId="7301" priority="151" operator="greaterThan">
      <formula>1</formula>
    </cfRule>
    <cfRule type="cellIs" dxfId="7300" priority="152" operator="greaterThan">
      <formula>0.89</formula>
    </cfRule>
    <cfRule type="cellIs" dxfId="7299" priority="153" operator="greaterThan">
      <formula>0.69</formula>
    </cfRule>
    <cfRule type="cellIs" dxfId="7298" priority="154" operator="greaterThan">
      <formula>0.49</formula>
    </cfRule>
    <cfRule type="cellIs" dxfId="7297" priority="155" operator="greaterThan">
      <formula>0.29</formula>
    </cfRule>
    <cfRule type="cellIs" dxfId="7296" priority="156" operator="lessThan">
      <formula>0.29</formula>
    </cfRule>
  </conditionalFormatting>
  <conditionalFormatting sqref="T62">
    <cfRule type="cellIs" dxfId="7295" priority="43" operator="greaterThan">
      <formula>1</formula>
    </cfRule>
    <cfRule type="cellIs" dxfId="7294" priority="44" operator="greaterThan">
      <formula>0.89</formula>
    </cfRule>
    <cfRule type="cellIs" dxfId="7293" priority="45" operator="greaterThan">
      <formula>0.69</formula>
    </cfRule>
    <cfRule type="cellIs" dxfId="7292" priority="46" operator="greaterThan">
      <formula>0.49</formula>
    </cfRule>
    <cfRule type="cellIs" dxfId="7291" priority="47" operator="greaterThan">
      <formula>0.29</formula>
    </cfRule>
    <cfRule type="cellIs" dxfId="7290" priority="48" operator="lessThan">
      <formula>0.29</formula>
    </cfRule>
  </conditionalFormatting>
  <conditionalFormatting sqref="T59">
    <cfRule type="cellIs" dxfId="7289" priority="79" operator="greaterThan">
      <formula>1</formula>
    </cfRule>
    <cfRule type="cellIs" dxfId="7288" priority="80" operator="greaterThan">
      <formula>0.89</formula>
    </cfRule>
    <cfRule type="cellIs" dxfId="7287" priority="81" operator="greaterThan">
      <formula>0.69</formula>
    </cfRule>
    <cfRule type="cellIs" dxfId="7286" priority="82" operator="greaterThan">
      <formula>0.49</formula>
    </cfRule>
    <cfRule type="cellIs" dxfId="7285" priority="83" operator="greaterThan">
      <formula>0.29</formula>
    </cfRule>
    <cfRule type="cellIs" dxfId="7284" priority="84" operator="lessThan">
      <formula>0.29</formula>
    </cfRule>
  </conditionalFormatting>
  <conditionalFormatting sqref="F59">
    <cfRule type="cellIs" dxfId="7283" priority="109" operator="greaterThan">
      <formula>1</formula>
    </cfRule>
    <cfRule type="cellIs" dxfId="7282" priority="110" operator="greaterThan">
      <formula>0.89</formula>
    </cfRule>
    <cfRule type="cellIs" dxfId="7281" priority="111" operator="greaterThan">
      <formula>0.69</formula>
    </cfRule>
    <cfRule type="cellIs" dxfId="7280" priority="112" operator="greaterThan">
      <formula>0.49</formula>
    </cfRule>
    <cfRule type="cellIs" dxfId="7279" priority="113" operator="greaterThan">
      <formula>0.29</formula>
    </cfRule>
    <cfRule type="cellIs" dxfId="7278" priority="114" operator="lessThan">
      <formula>0.29</formula>
    </cfRule>
  </conditionalFormatting>
  <conditionalFormatting sqref="J59">
    <cfRule type="cellIs" dxfId="7277" priority="103" operator="greaterThan">
      <formula>1</formula>
    </cfRule>
    <cfRule type="cellIs" dxfId="7276" priority="104" operator="greaterThan">
      <formula>0.89</formula>
    </cfRule>
    <cfRule type="cellIs" dxfId="7275" priority="105" operator="greaterThan">
      <formula>0.69</formula>
    </cfRule>
    <cfRule type="cellIs" dxfId="7274" priority="106" operator="greaterThan">
      <formula>0.49</formula>
    </cfRule>
    <cfRule type="cellIs" dxfId="7273" priority="107" operator="greaterThan">
      <formula>0.29</formula>
    </cfRule>
    <cfRule type="cellIs" dxfId="7272" priority="108" operator="lessThan">
      <formula>0.29</formula>
    </cfRule>
  </conditionalFormatting>
  <conditionalFormatting sqref="K59">
    <cfRule type="cellIs" dxfId="7271" priority="97" operator="greaterThan">
      <formula>1</formula>
    </cfRule>
    <cfRule type="cellIs" dxfId="7270" priority="98" operator="greaterThan">
      <formula>0.89</formula>
    </cfRule>
    <cfRule type="cellIs" dxfId="7269" priority="99" operator="greaterThan">
      <formula>0.69</formula>
    </cfRule>
    <cfRule type="cellIs" dxfId="7268" priority="100" operator="greaterThan">
      <formula>0.49</formula>
    </cfRule>
    <cfRule type="cellIs" dxfId="7267" priority="101" operator="greaterThan">
      <formula>0.29</formula>
    </cfRule>
    <cfRule type="cellIs" dxfId="7266" priority="102" operator="lessThan">
      <formula>0.29</formula>
    </cfRule>
  </conditionalFormatting>
  <conditionalFormatting sqref="O59">
    <cfRule type="cellIs" dxfId="7265" priority="91" operator="greaterThan">
      <formula>1</formula>
    </cfRule>
    <cfRule type="cellIs" dxfId="7264" priority="92" operator="greaterThan">
      <formula>0.89</formula>
    </cfRule>
    <cfRule type="cellIs" dxfId="7263" priority="93" operator="greaterThan">
      <formula>0.69</formula>
    </cfRule>
    <cfRule type="cellIs" dxfId="7262" priority="94" operator="greaterThan">
      <formula>0.49</formula>
    </cfRule>
    <cfRule type="cellIs" dxfId="7261" priority="95" operator="greaterThan">
      <formula>0.29</formula>
    </cfRule>
    <cfRule type="cellIs" dxfId="7260" priority="96" operator="lessThan">
      <formula>0.29</formula>
    </cfRule>
  </conditionalFormatting>
  <conditionalFormatting sqref="S59">
    <cfRule type="cellIs" dxfId="7259" priority="85" operator="greaterThan">
      <formula>1</formula>
    </cfRule>
    <cfRule type="cellIs" dxfId="7258" priority="86" operator="greaterThan">
      <formula>0.89</formula>
    </cfRule>
    <cfRule type="cellIs" dxfId="7257" priority="87" operator="greaterThan">
      <formula>0.69</formula>
    </cfRule>
    <cfRule type="cellIs" dxfId="7256" priority="88" operator="greaterThan">
      <formula>0.49</formula>
    </cfRule>
    <cfRule type="cellIs" dxfId="7255" priority="89" operator="greaterThan">
      <formula>0.29</formula>
    </cfRule>
    <cfRule type="cellIs" dxfId="7254" priority="90" operator="lessThan">
      <formula>0.29</formula>
    </cfRule>
  </conditionalFormatting>
  <conditionalFormatting sqref="F62">
    <cfRule type="cellIs" dxfId="7253" priority="73" operator="greaterThan">
      <formula>1</formula>
    </cfRule>
    <cfRule type="cellIs" dxfId="7252" priority="74" operator="greaterThan">
      <formula>0.89</formula>
    </cfRule>
    <cfRule type="cellIs" dxfId="7251" priority="75" operator="greaterThan">
      <formula>0.69</formula>
    </cfRule>
    <cfRule type="cellIs" dxfId="7250" priority="76" operator="greaterThan">
      <formula>0.49</formula>
    </cfRule>
    <cfRule type="cellIs" dxfId="7249" priority="77" operator="greaterThan">
      <formula>0.29</formula>
    </cfRule>
    <cfRule type="cellIs" dxfId="7248" priority="78" operator="lessThan">
      <formula>0.29</formula>
    </cfRule>
  </conditionalFormatting>
  <conditionalFormatting sqref="J62">
    <cfRule type="cellIs" dxfId="7247" priority="67" operator="greaterThan">
      <formula>1</formula>
    </cfRule>
    <cfRule type="cellIs" dxfId="7246" priority="68" operator="greaterThan">
      <formula>0.89</formula>
    </cfRule>
    <cfRule type="cellIs" dxfId="7245" priority="69" operator="greaterThan">
      <formula>0.69</formula>
    </cfRule>
    <cfRule type="cellIs" dxfId="7244" priority="70" operator="greaterThan">
      <formula>0.49</formula>
    </cfRule>
    <cfRule type="cellIs" dxfId="7243" priority="71" operator="greaterThan">
      <formula>0.29</formula>
    </cfRule>
    <cfRule type="cellIs" dxfId="7242" priority="72" operator="lessThan">
      <formula>0.29</formula>
    </cfRule>
  </conditionalFormatting>
  <conditionalFormatting sqref="K62">
    <cfRule type="cellIs" dxfId="7241" priority="61" operator="greaterThan">
      <formula>1</formula>
    </cfRule>
    <cfRule type="cellIs" dxfId="7240" priority="62" operator="greaterThan">
      <formula>0.89</formula>
    </cfRule>
    <cfRule type="cellIs" dxfId="7239" priority="63" operator="greaterThan">
      <formula>0.69</formula>
    </cfRule>
    <cfRule type="cellIs" dxfId="7238" priority="64" operator="greaterThan">
      <formula>0.49</formula>
    </cfRule>
    <cfRule type="cellIs" dxfId="7237" priority="65" operator="greaterThan">
      <formula>0.29</formula>
    </cfRule>
    <cfRule type="cellIs" dxfId="7236" priority="66" operator="lessThan">
      <formula>0.29</formula>
    </cfRule>
  </conditionalFormatting>
  <conditionalFormatting sqref="O62">
    <cfRule type="cellIs" dxfId="7235" priority="55" operator="greaterThan">
      <formula>1</formula>
    </cfRule>
    <cfRule type="cellIs" dxfId="7234" priority="56" operator="greaterThan">
      <formula>0.89</formula>
    </cfRule>
    <cfRule type="cellIs" dxfId="7233" priority="57" operator="greaterThan">
      <formula>0.69</formula>
    </cfRule>
    <cfRule type="cellIs" dxfId="7232" priority="58" operator="greaterThan">
      <formula>0.49</formula>
    </cfRule>
    <cfRule type="cellIs" dxfId="7231" priority="59" operator="greaterThan">
      <formula>0.29</formula>
    </cfRule>
    <cfRule type="cellIs" dxfId="7230" priority="60" operator="lessThan">
      <formula>0.29</formula>
    </cfRule>
  </conditionalFormatting>
  <conditionalFormatting sqref="S62">
    <cfRule type="cellIs" dxfId="7229" priority="49" operator="greaterThan">
      <formula>1</formula>
    </cfRule>
    <cfRule type="cellIs" dxfId="7228" priority="50" operator="greaterThan">
      <formula>0.89</formula>
    </cfRule>
    <cfRule type="cellIs" dxfId="7227" priority="51" operator="greaterThan">
      <formula>0.69</formula>
    </cfRule>
    <cfRule type="cellIs" dxfId="7226" priority="52" operator="greaterThan">
      <formula>0.49</formula>
    </cfRule>
    <cfRule type="cellIs" dxfId="7225" priority="53" operator="greaterThan">
      <formula>0.29</formula>
    </cfRule>
    <cfRule type="cellIs" dxfId="7224" priority="54" operator="lessThan">
      <formula>0.29</formula>
    </cfRule>
  </conditionalFormatting>
  <conditionalFormatting sqref="V7 V10 V13 V16 V19 V22 V25 V28 V31 V34">
    <cfRule type="cellIs" dxfId="7223" priority="1" operator="greaterThan">
      <formula>1</formula>
    </cfRule>
    <cfRule type="cellIs" dxfId="7222" priority="2" operator="greaterThan">
      <formula>0.89</formula>
    </cfRule>
    <cfRule type="cellIs" dxfId="7221" priority="3" operator="greaterThan">
      <formula>0.69</formula>
    </cfRule>
    <cfRule type="cellIs" dxfId="7220" priority="4" operator="greaterThan">
      <formula>0.49</formula>
    </cfRule>
    <cfRule type="cellIs" dxfId="7219" priority="5" operator="greaterThan">
      <formula>0.29</formula>
    </cfRule>
    <cfRule type="cellIs" dxfId="7218" priority="6" operator="lessThan">
      <formula>0.29</formula>
    </cfRule>
  </conditionalFormatting>
  <conditionalFormatting sqref="H7">
    <cfRule type="cellIs" dxfId="7217" priority="37" operator="greaterThan">
      <formula>1</formula>
    </cfRule>
    <cfRule type="cellIs" dxfId="7216" priority="38" operator="greaterThan">
      <formula>0.89</formula>
    </cfRule>
    <cfRule type="cellIs" dxfId="7215" priority="39" operator="greaterThan">
      <formula>0.69</formula>
    </cfRule>
    <cfRule type="cellIs" dxfId="7214" priority="40" operator="greaterThan">
      <formula>0.49</formula>
    </cfRule>
    <cfRule type="cellIs" dxfId="7213" priority="41" operator="greaterThan">
      <formula>0.29</formula>
    </cfRule>
    <cfRule type="cellIs" dxfId="7212" priority="42" operator="lessThan">
      <formula>0.29</formula>
    </cfRule>
  </conditionalFormatting>
  <conditionalFormatting sqref="H10 H13 H16 H19 H22 H25 H28 H31 H34">
    <cfRule type="cellIs" dxfId="7211" priority="31" operator="greaterThan">
      <formula>1</formula>
    </cfRule>
    <cfRule type="cellIs" dxfId="7210" priority="32" operator="greaterThan">
      <formula>0.89</formula>
    </cfRule>
    <cfRule type="cellIs" dxfId="7209" priority="33" operator="greaterThan">
      <formula>0.69</formula>
    </cfRule>
    <cfRule type="cellIs" dxfId="7208" priority="34" operator="greaterThan">
      <formula>0.49</formula>
    </cfRule>
    <cfRule type="cellIs" dxfId="7207" priority="35" operator="greaterThan">
      <formula>0.29</formula>
    </cfRule>
    <cfRule type="cellIs" dxfId="7206" priority="36" operator="lessThan">
      <formula>0.29</formula>
    </cfRule>
  </conditionalFormatting>
  <conditionalFormatting sqref="L7 L10 L13 L16 L19 L22 L25 L28 L31 L34">
    <cfRule type="cellIs" dxfId="7205" priority="25" operator="greaterThan">
      <formula>1</formula>
    </cfRule>
    <cfRule type="cellIs" dxfId="7204" priority="26" operator="greaterThan">
      <formula>0.89</formula>
    </cfRule>
    <cfRule type="cellIs" dxfId="7203" priority="27" operator="greaterThan">
      <formula>0.69</formula>
    </cfRule>
    <cfRule type="cellIs" dxfId="7202" priority="28" operator="greaterThan">
      <formula>0.49</formula>
    </cfRule>
    <cfRule type="cellIs" dxfId="7201" priority="29" operator="greaterThan">
      <formula>0.29</formula>
    </cfRule>
    <cfRule type="cellIs" dxfId="7200" priority="30" operator="lessThan">
      <formula>0.29</formula>
    </cfRule>
  </conditionalFormatting>
  <conditionalFormatting sqref="Q7 Q10 Q13 Q16 Q19 Q22 Q25 Q28 Q31 Q34">
    <cfRule type="cellIs" dxfId="7199" priority="19" operator="greaterThan">
      <formula>1</formula>
    </cfRule>
    <cfRule type="cellIs" dxfId="7198" priority="20" operator="greaterThan">
      <formula>0.89</formula>
    </cfRule>
    <cfRule type="cellIs" dxfId="7197" priority="21" operator="greaterThan">
      <formula>0.69</formula>
    </cfRule>
    <cfRule type="cellIs" dxfId="7196" priority="22" operator="greaterThan">
      <formula>0.49</formula>
    </cfRule>
    <cfRule type="cellIs" dxfId="7195" priority="23" operator="greaterThan">
      <formula>0.29</formula>
    </cfRule>
    <cfRule type="cellIs" dxfId="7194" priority="24" operator="lessThan">
      <formula>0.29</formula>
    </cfRule>
  </conditionalFormatting>
  <conditionalFormatting sqref="U7 U10 U13 U16 U19 U22 U25 U28 U31 U34">
    <cfRule type="cellIs" dxfId="7193" priority="13" operator="greaterThan">
      <formula>1</formula>
    </cfRule>
    <cfRule type="cellIs" dxfId="7192" priority="14" operator="greaterThan">
      <formula>0.89</formula>
    </cfRule>
    <cfRule type="cellIs" dxfId="7191" priority="15" operator="greaterThan">
      <formula>0.69</formula>
    </cfRule>
    <cfRule type="cellIs" dxfId="7190" priority="16" operator="greaterThan">
      <formula>0.49</formula>
    </cfRule>
    <cfRule type="cellIs" dxfId="7189" priority="17" operator="greaterThan">
      <formula>0.29</formula>
    </cfRule>
    <cfRule type="cellIs" dxfId="7188" priority="18" operator="lessThan">
      <formula>0.29</formula>
    </cfRule>
  </conditionalFormatting>
  <conditionalFormatting sqref="M7 M10 M13 M16 M19 M22 M25 M28 M31 M34">
    <cfRule type="cellIs" dxfId="7187" priority="7" operator="greaterThan">
      <formula>1</formula>
    </cfRule>
    <cfRule type="cellIs" dxfId="7186" priority="8" operator="greaterThan">
      <formula>0.89</formula>
    </cfRule>
    <cfRule type="cellIs" dxfId="7185" priority="9" operator="greaterThan">
      <formula>0.69</formula>
    </cfRule>
    <cfRule type="cellIs" dxfId="7184" priority="10" operator="greaterThan">
      <formula>0.49</formula>
    </cfRule>
    <cfRule type="cellIs" dxfId="7183" priority="11" operator="greaterThan">
      <formula>0.29</formula>
    </cfRule>
    <cfRule type="cellIs" dxfId="7182" priority="12" operator="lessThan">
      <formula>0.29</formula>
    </cfRule>
  </conditionalFormatting>
  <pageMargins left="0.25" right="0.25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A1:V27"/>
  <sheetViews>
    <sheetView topLeftCell="B1" zoomScale="60" zoomScaleNormal="60" workbookViewId="0">
      <selection activeCell="O14" sqref="O14"/>
    </sheetView>
  </sheetViews>
  <sheetFormatPr baseColWidth="10" defaultRowHeight="15"/>
  <cols>
    <col min="1" max="1" width="24.28515625" style="1" customWidth="1"/>
    <col min="2" max="2" width="24.710937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18.7109375" customWidth="1"/>
    <col min="9" max="9" width="20" customWidth="1"/>
    <col min="10" max="10" width="14.28515625" customWidth="1"/>
    <col min="11" max="11" width="10.7109375" customWidth="1"/>
    <col min="12" max="12" width="11.7109375" customWidth="1"/>
    <col min="13" max="13" width="16.140625" customWidth="1"/>
    <col min="14" max="14" width="16.42578125" customWidth="1"/>
    <col min="15" max="15" width="10.7109375" customWidth="1"/>
    <col min="16" max="16" width="14" customWidth="1"/>
    <col min="17" max="17" width="9.85546875" customWidth="1"/>
    <col min="18" max="21" width="10.7109375" customWidth="1"/>
  </cols>
  <sheetData>
    <row r="1" spans="1:22" ht="28.5" customHeight="1">
      <c r="A1" s="459" t="s">
        <v>740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30" customHeight="1" thickBot="1"/>
    <row r="3" spans="1:22" ht="22.5" customHeight="1" thickBot="1">
      <c r="A3" s="472" t="s">
        <v>0</v>
      </c>
      <c r="B3" s="473"/>
      <c r="C3" s="473"/>
      <c r="D3" s="474"/>
      <c r="E3" s="560" t="s">
        <v>1</v>
      </c>
      <c r="F3" s="563" t="s">
        <v>2</v>
      </c>
      <c r="G3" s="560" t="s">
        <v>3</v>
      </c>
      <c r="H3" s="563" t="s">
        <v>4</v>
      </c>
      <c r="I3" s="560" t="s">
        <v>5</v>
      </c>
      <c r="J3" s="563" t="s">
        <v>6</v>
      </c>
      <c r="K3" s="560" t="s">
        <v>7</v>
      </c>
      <c r="L3" s="563" t="s">
        <v>4</v>
      </c>
      <c r="M3" s="560" t="s">
        <v>8</v>
      </c>
      <c r="N3" s="563" t="s">
        <v>9</v>
      </c>
      <c r="O3" s="560" t="s">
        <v>10</v>
      </c>
      <c r="P3" s="563" t="s">
        <v>11</v>
      </c>
      <c r="Q3" s="560" t="s">
        <v>4</v>
      </c>
      <c r="R3" s="563" t="s">
        <v>12</v>
      </c>
      <c r="S3" s="560" t="s">
        <v>13</v>
      </c>
      <c r="T3" s="563" t="s">
        <v>14</v>
      </c>
      <c r="U3" s="560" t="s">
        <v>4</v>
      </c>
      <c r="V3" s="563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561"/>
      <c r="F4" s="564"/>
      <c r="G4" s="561"/>
      <c r="H4" s="564"/>
      <c r="I4" s="561"/>
      <c r="J4" s="564"/>
      <c r="K4" s="561"/>
      <c r="L4" s="564"/>
      <c r="M4" s="561"/>
      <c r="N4" s="564"/>
      <c r="O4" s="561"/>
      <c r="P4" s="564"/>
      <c r="Q4" s="561"/>
      <c r="R4" s="564"/>
      <c r="S4" s="561"/>
      <c r="T4" s="564"/>
      <c r="U4" s="561"/>
      <c r="V4" s="564"/>
    </row>
    <row r="5" spans="1:22" ht="30" customHeight="1" thickBot="1">
      <c r="A5" s="463"/>
      <c r="B5" s="6" t="s">
        <v>20</v>
      </c>
      <c r="C5" s="465" t="s">
        <v>21</v>
      </c>
      <c r="D5" s="466"/>
      <c r="E5" s="561"/>
      <c r="F5" s="564"/>
      <c r="G5" s="561"/>
      <c r="H5" s="564"/>
      <c r="I5" s="561"/>
      <c r="J5" s="564"/>
      <c r="K5" s="561"/>
      <c r="L5" s="564"/>
      <c r="M5" s="561"/>
      <c r="N5" s="564"/>
      <c r="O5" s="561"/>
      <c r="P5" s="564"/>
      <c r="Q5" s="561"/>
      <c r="R5" s="564"/>
      <c r="S5" s="561"/>
      <c r="T5" s="564"/>
      <c r="U5" s="561"/>
      <c r="V5" s="564"/>
    </row>
    <row r="6" spans="1:22" ht="12" customHeight="1" thickBot="1">
      <c r="A6" s="464"/>
      <c r="B6" s="467"/>
      <c r="C6" s="467"/>
      <c r="D6" s="468"/>
      <c r="E6" s="562"/>
      <c r="F6" s="565"/>
      <c r="G6" s="562"/>
      <c r="H6" s="565"/>
      <c r="I6" s="562"/>
      <c r="J6" s="565"/>
      <c r="K6" s="562"/>
      <c r="L6" s="565"/>
      <c r="M6" s="562"/>
      <c r="N6" s="565"/>
      <c r="O6" s="562"/>
      <c r="P6" s="565"/>
      <c r="Q6" s="562"/>
      <c r="R6" s="565"/>
      <c r="S6" s="562"/>
      <c r="T6" s="565"/>
      <c r="U6" s="562"/>
      <c r="V6" s="565"/>
    </row>
    <row r="7" spans="1:22" ht="45.75" customHeight="1" thickBot="1">
      <c r="A7" s="7" t="s">
        <v>22</v>
      </c>
      <c r="B7" s="211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397">
        <f>H8/H9</f>
        <v>0.76923076923076927</v>
      </c>
      <c r="I7" s="477" t="s">
        <v>25</v>
      </c>
      <c r="J7" s="475"/>
      <c r="K7" s="476"/>
      <c r="L7" s="9">
        <f>L8/L9</f>
        <v>0.82051282051282048</v>
      </c>
      <c r="M7" s="10">
        <f t="shared" ref="M7" si="0">M8/M9</f>
        <v>0.79487179487179482</v>
      </c>
      <c r="N7" s="477" t="s">
        <v>25</v>
      </c>
      <c r="O7" s="475"/>
      <c r="P7" s="476"/>
      <c r="Q7" s="9">
        <f>Q8/Q9</f>
        <v>0.47863247863247865</v>
      </c>
      <c r="R7" s="477" t="s">
        <v>25</v>
      </c>
      <c r="S7" s="475"/>
      <c r="T7" s="476"/>
      <c r="U7" s="9">
        <f>U8/U9</f>
        <v>0</v>
      </c>
      <c r="V7" s="10">
        <f t="shared" ref="V7" si="1">V8/V9</f>
        <v>0.51709401709401714</v>
      </c>
    </row>
    <row r="8" spans="1:22" ht="30" customHeight="1">
      <c r="A8" s="486" t="s">
        <v>718</v>
      </c>
      <c r="B8" s="483" t="s">
        <v>737</v>
      </c>
      <c r="C8" s="489" t="s">
        <v>719</v>
      </c>
      <c r="D8" s="212" t="s">
        <v>729</v>
      </c>
      <c r="E8" s="13">
        <v>31</v>
      </c>
      <c r="F8" s="231">
        <v>32</v>
      </c>
      <c r="G8" s="232">
        <v>27</v>
      </c>
      <c r="H8" s="16">
        <f>SUM(E8:G8)</f>
        <v>90</v>
      </c>
      <c r="I8" s="13">
        <v>34</v>
      </c>
      <c r="J8" s="231">
        <v>33</v>
      </c>
      <c r="K8" s="232">
        <v>29</v>
      </c>
      <c r="L8" s="16">
        <f>SUM(I8:K8)</f>
        <v>96</v>
      </c>
      <c r="M8" s="17">
        <f t="shared" ref="M8:M9" si="2">+H8+L8</f>
        <v>186</v>
      </c>
      <c r="N8" s="13">
        <v>31</v>
      </c>
      <c r="O8" s="231">
        <v>25</v>
      </c>
      <c r="P8" s="232"/>
      <c r="Q8" s="16">
        <f>SUM(N8:P8)</f>
        <v>56</v>
      </c>
      <c r="R8" s="233"/>
      <c r="S8" s="231"/>
      <c r="T8" s="232"/>
      <c r="U8" s="16">
        <f>SUM(R8:T8)</f>
        <v>0</v>
      </c>
      <c r="V8" s="17">
        <f t="shared" ref="V8:V9" si="3">+H8+L8+Q8+U8</f>
        <v>242</v>
      </c>
    </row>
    <row r="9" spans="1:22" ht="34.5" customHeight="1" thickBot="1">
      <c r="A9" s="487"/>
      <c r="B9" s="484"/>
      <c r="C9" s="490" t="s">
        <v>719</v>
      </c>
      <c r="D9" s="34" t="s">
        <v>730</v>
      </c>
      <c r="E9" s="19">
        <v>39</v>
      </c>
      <c r="F9" s="20">
        <v>39</v>
      </c>
      <c r="G9" s="21">
        <v>39</v>
      </c>
      <c r="H9" s="22">
        <f>SUM(E9:G9)</f>
        <v>117</v>
      </c>
      <c r="I9" s="19">
        <v>39</v>
      </c>
      <c r="J9" s="20">
        <v>39</v>
      </c>
      <c r="K9" s="21">
        <v>39</v>
      </c>
      <c r="L9" s="22">
        <f>SUM(I9:K9)</f>
        <v>117</v>
      </c>
      <c r="M9" s="23">
        <f t="shared" si="2"/>
        <v>234</v>
      </c>
      <c r="N9" s="19">
        <v>39</v>
      </c>
      <c r="O9" s="20">
        <v>39</v>
      </c>
      <c r="P9" s="21">
        <v>39</v>
      </c>
      <c r="Q9" s="22">
        <f>SUM(N9:P9)</f>
        <v>117</v>
      </c>
      <c r="R9" s="19">
        <v>39</v>
      </c>
      <c r="S9" s="20">
        <v>39</v>
      </c>
      <c r="T9" s="21">
        <v>39</v>
      </c>
      <c r="U9" s="22">
        <f>SUM(R9:T9)</f>
        <v>117</v>
      </c>
      <c r="V9" s="23">
        <f t="shared" si="3"/>
        <v>468</v>
      </c>
    </row>
    <row r="10" spans="1:22" ht="42.75" customHeight="1" thickBot="1">
      <c r="A10" s="487"/>
      <c r="B10" s="24" t="s">
        <v>26</v>
      </c>
      <c r="C10" s="7" t="s">
        <v>24</v>
      </c>
      <c r="D10" s="103" t="s">
        <v>27</v>
      </c>
      <c r="E10" s="481" t="s">
        <v>25</v>
      </c>
      <c r="F10" s="481"/>
      <c r="G10" s="482"/>
      <c r="H10" s="25">
        <f>H11/H12</f>
        <v>1</v>
      </c>
      <c r="I10" s="480" t="s">
        <v>25</v>
      </c>
      <c r="J10" s="481"/>
      <c r="K10" s="482"/>
      <c r="L10" s="25">
        <f>L11/L12</f>
        <v>1</v>
      </c>
      <c r="M10" s="26">
        <f t="shared" ref="M10" si="4">M11/M12</f>
        <v>1</v>
      </c>
      <c r="N10" s="480" t="s">
        <v>25</v>
      </c>
      <c r="O10" s="481"/>
      <c r="P10" s="482"/>
      <c r="Q10" s="25">
        <f>Q11/Q12</f>
        <v>1</v>
      </c>
      <c r="R10" s="480" t="s">
        <v>25</v>
      </c>
      <c r="S10" s="481"/>
      <c r="T10" s="482"/>
      <c r="U10" s="25">
        <f>U11/U12</f>
        <v>0</v>
      </c>
      <c r="V10" s="26">
        <f t="shared" ref="V10" si="5">V11/V12</f>
        <v>0.75</v>
      </c>
    </row>
    <row r="11" spans="1:22" ht="37.5" customHeight="1">
      <c r="A11" s="487"/>
      <c r="B11" s="483" t="s">
        <v>720</v>
      </c>
      <c r="C11" s="483" t="s">
        <v>721</v>
      </c>
      <c r="D11" s="212" t="s">
        <v>731</v>
      </c>
      <c r="E11" s="13">
        <v>1</v>
      </c>
      <c r="F11" s="231"/>
      <c r="G11" s="232"/>
      <c r="H11" s="16">
        <f>SUM(E11:G11)</f>
        <v>1</v>
      </c>
      <c r="I11" s="13">
        <v>1</v>
      </c>
      <c r="J11" s="231"/>
      <c r="K11" s="232"/>
      <c r="L11" s="16">
        <f>SUM(I11:K11)</f>
        <v>1</v>
      </c>
      <c r="M11" s="17">
        <f t="shared" ref="M11:M12" si="6">+H11+L11</f>
        <v>2</v>
      </c>
      <c r="N11" s="13">
        <v>1</v>
      </c>
      <c r="O11" s="231"/>
      <c r="P11" s="232"/>
      <c r="Q11" s="16">
        <f>SUM(N11:P11)</f>
        <v>1</v>
      </c>
      <c r="R11" s="13"/>
      <c r="S11" s="231"/>
      <c r="T11" s="232"/>
      <c r="U11" s="16">
        <f>SUM(R11:T11)</f>
        <v>0</v>
      </c>
      <c r="V11" s="17">
        <f t="shared" ref="V11:V12" si="7">+H11+L11+Q11+U11</f>
        <v>3</v>
      </c>
    </row>
    <row r="12" spans="1:22" ht="42.75" customHeight="1" thickBot="1">
      <c r="A12" s="487"/>
      <c r="B12" s="484"/>
      <c r="C12" s="484" t="s">
        <v>721</v>
      </c>
      <c r="D12" s="34" t="s">
        <v>732</v>
      </c>
      <c r="E12" s="19">
        <v>1</v>
      </c>
      <c r="F12" s="20"/>
      <c r="G12" s="21"/>
      <c r="H12" s="22">
        <f>SUM(E12:G12)</f>
        <v>1</v>
      </c>
      <c r="I12" s="19">
        <v>1</v>
      </c>
      <c r="J12" s="20"/>
      <c r="K12" s="21"/>
      <c r="L12" s="22">
        <f>SUM(I12:K12)</f>
        <v>1</v>
      </c>
      <c r="M12" s="23">
        <f t="shared" si="6"/>
        <v>2</v>
      </c>
      <c r="N12" s="19">
        <v>1</v>
      </c>
      <c r="O12" s="20"/>
      <c r="P12" s="21"/>
      <c r="Q12" s="22">
        <f>SUM(N12:P12)</f>
        <v>1</v>
      </c>
      <c r="R12" s="19">
        <v>1</v>
      </c>
      <c r="S12" s="20"/>
      <c r="T12" s="21"/>
      <c r="U12" s="22">
        <f>SUM(R12:T12)</f>
        <v>1</v>
      </c>
      <c r="V12" s="23">
        <f t="shared" si="7"/>
        <v>4</v>
      </c>
    </row>
    <row r="13" spans="1:22" ht="30" customHeight="1" thickBot="1">
      <c r="A13" s="487"/>
      <c r="B13" s="24" t="s">
        <v>28</v>
      </c>
      <c r="C13" s="7" t="s">
        <v>24</v>
      </c>
      <c r="D13" s="103" t="s">
        <v>27</v>
      </c>
      <c r="E13" s="481" t="s">
        <v>25</v>
      </c>
      <c r="F13" s="481"/>
      <c r="G13" s="482"/>
      <c r="H13" s="25">
        <f>H14/H15</f>
        <v>2</v>
      </c>
      <c r="I13" s="480" t="s">
        <v>25</v>
      </c>
      <c r="J13" s="481"/>
      <c r="K13" s="482"/>
      <c r="L13" s="25" t="e">
        <f>L14/L15</f>
        <v>#DIV/0!</v>
      </c>
      <c r="M13" s="26">
        <f>M14/M15</f>
        <v>2</v>
      </c>
      <c r="N13" s="480" t="s">
        <v>25</v>
      </c>
      <c r="O13" s="481"/>
      <c r="P13" s="482"/>
      <c r="Q13" s="25">
        <f>Q14/Q15</f>
        <v>0</v>
      </c>
      <c r="R13" s="480" t="s">
        <v>25</v>
      </c>
      <c r="S13" s="481"/>
      <c r="T13" s="482"/>
      <c r="U13" s="25" t="e">
        <f>U14/U15</f>
        <v>#DIV/0!</v>
      </c>
      <c r="V13" s="26">
        <f>V14/V15</f>
        <v>1</v>
      </c>
    </row>
    <row r="14" spans="1:22" ht="41.25" customHeight="1">
      <c r="A14" s="487"/>
      <c r="B14" s="483" t="s">
        <v>722</v>
      </c>
      <c r="C14" s="483" t="s">
        <v>723</v>
      </c>
      <c r="D14" s="212" t="s">
        <v>731</v>
      </c>
      <c r="E14" s="13">
        <v>0</v>
      </c>
      <c r="F14" s="14">
        <v>1</v>
      </c>
      <c r="G14" s="15">
        <v>1</v>
      </c>
      <c r="H14" s="16">
        <f>SUM(E14:G14)</f>
        <v>2</v>
      </c>
      <c r="I14" s="13"/>
      <c r="J14" s="14"/>
      <c r="K14" s="15"/>
      <c r="L14" s="16">
        <f>SUM(I14:K14)</f>
        <v>0</v>
      </c>
      <c r="M14" s="17">
        <f>+H14+L14</f>
        <v>2</v>
      </c>
      <c r="N14" s="13">
        <v>0</v>
      </c>
      <c r="O14" s="14"/>
      <c r="P14" s="15"/>
      <c r="Q14" s="16">
        <f>SUM(N14:P14)</f>
        <v>0</v>
      </c>
      <c r="R14" s="13"/>
      <c r="S14" s="14"/>
      <c r="T14" s="15"/>
      <c r="U14" s="16">
        <f>SUM(R14:T14)</f>
        <v>0</v>
      </c>
      <c r="V14" s="17">
        <f>+H14+L14+Q14+U14</f>
        <v>2</v>
      </c>
    </row>
    <row r="15" spans="1:22" ht="52.5" customHeight="1" thickBot="1">
      <c r="A15" s="487"/>
      <c r="B15" s="484"/>
      <c r="C15" s="484" t="s">
        <v>723</v>
      </c>
      <c r="D15" s="34" t="s">
        <v>732</v>
      </c>
      <c r="E15" s="19">
        <v>1</v>
      </c>
      <c r="F15" s="20"/>
      <c r="G15" s="21"/>
      <c r="H15" s="22">
        <f>SUM(E15:G15)</f>
        <v>1</v>
      </c>
      <c r="I15" s="19"/>
      <c r="J15" s="20"/>
      <c r="K15" s="21"/>
      <c r="L15" s="22">
        <f>SUM(I15:K15)</f>
        <v>0</v>
      </c>
      <c r="M15" s="23">
        <f>+H15+L15</f>
        <v>1</v>
      </c>
      <c r="N15" s="19">
        <v>1</v>
      </c>
      <c r="O15" s="20"/>
      <c r="P15" s="21"/>
      <c r="Q15" s="22">
        <f>SUM(N15:P15)</f>
        <v>1</v>
      </c>
      <c r="R15" s="19"/>
      <c r="S15" s="20"/>
      <c r="T15" s="21"/>
      <c r="U15" s="22">
        <f>SUM(R15:T15)</f>
        <v>0</v>
      </c>
      <c r="V15" s="23">
        <f>+H15+L15+Q15+U15</f>
        <v>2</v>
      </c>
    </row>
    <row r="16" spans="1:22" ht="32.25" customHeight="1" thickBot="1">
      <c r="A16" s="7" t="s">
        <v>29</v>
      </c>
      <c r="B16" s="448" t="s">
        <v>30</v>
      </c>
      <c r="C16" s="7" t="s">
        <v>24</v>
      </c>
      <c r="D16" s="103" t="s">
        <v>27</v>
      </c>
      <c r="E16" s="481" t="s">
        <v>25</v>
      </c>
      <c r="F16" s="481"/>
      <c r="G16" s="482"/>
      <c r="H16" s="25" t="e">
        <f>H17/H18</f>
        <v>#DIV/0!</v>
      </c>
      <c r="I16" s="480" t="s">
        <v>25</v>
      </c>
      <c r="J16" s="481"/>
      <c r="K16" s="482"/>
      <c r="L16" s="25">
        <f>L17/L18</f>
        <v>1</v>
      </c>
      <c r="M16" s="26">
        <f>M17/M18</f>
        <v>1</v>
      </c>
      <c r="N16" s="480" t="s">
        <v>25</v>
      </c>
      <c r="O16" s="481"/>
      <c r="P16" s="482"/>
      <c r="Q16" s="25">
        <f>Q17/Q18</f>
        <v>1</v>
      </c>
      <c r="R16" s="480" t="s">
        <v>25</v>
      </c>
      <c r="S16" s="481"/>
      <c r="T16" s="482"/>
      <c r="U16" s="25" t="e">
        <f>U17/U18</f>
        <v>#DIV/0!</v>
      </c>
      <c r="V16" s="26">
        <f>V17/V18</f>
        <v>1</v>
      </c>
    </row>
    <row r="17" spans="1:22" ht="45.75" customHeight="1">
      <c r="A17" s="486" t="s">
        <v>738</v>
      </c>
      <c r="B17" s="636" t="s">
        <v>739</v>
      </c>
      <c r="C17" s="489" t="s">
        <v>564</v>
      </c>
      <c r="D17" s="212" t="s">
        <v>338</v>
      </c>
      <c r="E17" s="13"/>
      <c r="F17" s="14"/>
      <c r="G17" s="15"/>
      <c r="H17" s="16">
        <f>SUM(E17:G17)</f>
        <v>0</v>
      </c>
      <c r="I17" s="13"/>
      <c r="J17" s="14">
        <v>1</v>
      </c>
      <c r="K17" s="15">
        <v>1</v>
      </c>
      <c r="L17" s="16">
        <f>SUM(I17:K17)</f>
        <v>2</v>
      </c>
      <c r="M17" s="17">
        <f>+H17+L17</f>
        <v>2</v>
      </c>
      <c r="N17" s="13">
        <v>2</v>
      </c>
      <c r="O17" s="14">
        <v>1</v>
      </c>
      <c r="P17" s="15"/>
      <c r="Q17" s="16">
        <f>SUM(N17:P17)</f>
        <v>3</v>
      </c>
      <c r="R17" s="13"/>
      <c r="S17" s="14"/>
      <c r="T17" s="15"/>
      <c r="U17" s="16">
        <f>SUM(R17:T17)</f>
        <v>0</v>
      </c>
      <c r="V17" s="17">
        <f>+H17+L17+Q17+U17</f>
        <v>5</v>
      </c>
    </row>
    <row r="18" spans="1:22" ht="39.75" customHeight="1" thickBot="1">
      <c r="A18" s="488"/>
      <c r="B18" s="637"/>
      <c r="C18" s="490" t="s">
        <v>564</v>
      </c>
      <c r="D18" s="34" t="s">
        <v>339</v>
      </c>
      <c r="E18" s="19"/>
      <c r="F18" s="20"/>
      <c r="G18" s="21"/>
      <c r="H18" s="22">
        <f>SUM(E18:G18)</f>
        <v>0</v>
      </c>
      <c r="I18" s="19"/>
      <c r="J18" s="20">
        <v>1</v>
      </c>
      <c r="K18" s="21">
        <v>1</v>
      </c>
      <c r="L18" s="22">
        <f>SUM(I18:K18)</f>
        <v>2</v>
      </c>
      <c r="M18" s="23">
        <f>+H18+L18</f>
        <v>2</v>
      </c>
      <c r="N18" s="19">
        <v>2</v>
      </c>
      <c r="O18" s="20">
        <v>1</v>
      </c>
      <c r="P18" s="21"/>
      <c r="Q18" s="22">
        <f>SUM(N18:P18)</f>
        <v>3</v>
      </c>
      <c r="R18" s="19"/>
      <c r="S18" s="20"/>
      <c r="T18" s="21"/>
      <c r="U18" s="22">
        <f>SUM(R18:T18)</f>
        <v>0</v>
      </c>
      <c r="V18" s="23">
        <f>+H18+L18+Q18+U18</f>
        <v>5</v>
      </c>
    </row>
    <row r="19" spans="1:22" ht="39.75" customHeight="1" thickBot="1">
      <c r="A19" s="7" t="s">
        <v>32</v>
      </c>
      <c r="B19" s="448" t="s">
        <v>33</v>
      </c>
      <c r="C19" s="7" t="s">
        <v>24</v>
      </c>
      <c r="D19" s="103" t="s">
        <v>27</v>
      </c>
      <c r="E19" s="481" t="s">
        <v>25</v>
      </c>
      <c r="F19" s="481"/>
      <c r="G19" s="482"/>
      <c r="H19" s="25">
        <f>H20/H21</f>
        <v>2</v>
      </c>
      <c r="I19" s="480" t="s">
        <v>25</v>
      </c>
      <c r="J19" s="481"/>
      <c r="K19" s="482"/>
      <c r="L19" s="25">
        <f>L20/L21</f>
        <v>0.5</v>
      </c>
      <c r="M19" s="26">
        <f>M20/M21</f>
        <v>1</v>
      </c>
      <c r="N19" s="480" t="s">
        <v>25</v>
      </c>
      <c r="O19" s="481"/>
      <c r="P19" s="482"/>
      <c r="Q19" s="25">
        <f>Q20/Q21</f>
        <v>0.5</v>
      </c>
      <c r="R19" s="480" t="s">
        <v>25</v>
      </c>
      <c r="S19" s="481"/>
      <c r="T19" s="482"/>
      <c r="U19" s="25">
        <f>U20/U21</f>
        <v>0</v>
      </c>
      <c r="V19" s="26">
        <f>V20/V21</f>
        <v>0.66666666666666663</v>
      </c>
    </row>
    <row r="20" spans="1:22" ht="42" customHeight="1">
      <c r="A20" s="486" t="s">
        <v>724</v>
      </c>
      <c r="B20" s="483" t="s">
        <v>725</v>
      </c>
      <c r="C20" s="489" t="s">
        <v>726</v>
      </c>
      <c r="D20" s="212" t="s">
        <v>733</v>
      </c>
      <c r="E20" s="13"/>
      <c r="F20" s="14">
        <v>1</v>
      </c>
      <c r="G20" s="15">
        <v>1</v>
      </c>
      <c r="H20" s="16">
        <f>SUM(E20:G20)</f>
        <v>2</v>
      </c>
      <c r="I20" s="13">
        <v>1</v>
      </c>
      <c r="J20" s="14"/>
      <c r="K20" s="15">
        <v>0</v>
      </c>
      <c r="L20" s="16">
        <f>SUM(I20:K20)</f>
        <v>1</v>
      </c>
      <c r="M20" s="17">
        <f>+H20+L20</f>
        <v>3</v>
      </c>
      <c r="N20" s="13"/>
      <c r="O20" s="14">
        <v>1</v>
      </c>
      <c r="P20" s="15"/>
      <c r="Q20" s="16">
        <f>SUM(N20:P20)</f>
        <v>1</v>
      </c>
      <c r="R20" s="13"/>
      <c r="S20" s="14"/>
      <c r="T20" s="15"/>
      <c r="U20" s="16">
        <f>SUM(R20:T20)</f>
        <v>0</v>
      </c>
      <c r="V20" s="17">
        <f>+H20+L20+Q20+U20</f>
        <v>4</v>
      </c>
    </row>
    <row r="21" spans="1:22" ht="56.25" customHeight="1" thickBot="1">
      <c r="A21" s="487" t="s">
        <v>724</v>
      </c>
      <c r="B21" s="484"/>
      <c r="C21" s="490" t="s">
        <v>726</v>
      </c>
      <c r="D21" s="34" t="s">
        <v>734</v>
      </c>
      <c r="E21" s="19"/>
      <c r="F21" s="20">
        <v>1</v>
      </c>
      <c r="G21" s="21"/>
      <c r="H21" s="22">
        <f>SUM(E21:G21)</f>
        <v>1</v>
      </c>
      <c r="I21" s="19">
        <v>1</v>
      </c>
      <c r="J21" s="20"/>
      <c r="K21" s="21">
        <v>1</v>
      </c>
      <c r="L21" s="22">
        <f>SUM(I21:K21)</f>
        <v>2</v>
      </c>
      <c r="M21" s="23">
        <f>+H21+L21</f>
        <v>3</v>
      </c>
      <c r="N21" s="19"/>
      <c r="O21" s="20">
        <v>1</v>
      </c>
      <c r="P21" s="21">
        <v>1</v>
      </c>
      <c r="Q21" s="22">
        <f>SUM(N21:P21)</f>
        <v>2</v>
      </c>
      <c r="R21" s="19">
        <v>1</v>
      </c>
      <c r="S21" s="20"/>
      <c r="T21" s="21"/>
      <c r="U21" s="22">
        <f>SUM(R21:T21)</f>
        <v>1</v>
      </c>
      <c r="V21" s="23">
        <f>+H21+L21+Q21+U21</f>
        <v>6</v>
      </c>
    </row>
    <row r="22" spans="1:22" ht="30" customHeight="1" thickBot="1">
      <c r="A22" s="487" t="s">
        <v>724</v>
      </c>
      <c r="B22" s="24" t="s">
        <v>34</v>
      </c>
      <c r="C22" s="7" t="s">
        <v>24</v>
      </c>
      <c r="D22" s="103" t="s">
        <v>27</v>
      </c>
      <c r="E22" s="481" t="s">
        <v>25</v>
      </c>
      <c r="F22" s="481"/>
      <c r="G22" s="482"/>
      <c r="H22" s="25">
        <f>H23/H24</f>
        <v>0.5</v>
      </c>
      <c r="I22" s="480" t="s">
        <v>25</v>
      </c>
      <c r="J22" s="481"/>
      <c r="K22" s="482"/>
      <c r="L22" s="25">
        <f>L23/L24</f>
        <v>1</v>
      </c>
      <c r="M22" s="26">
        <f>M23/M24</f>
        <v>0.75</v>
      </c>
      <c r="N22" s="480" t="s">
        <v>25</v>
      </c>
      <c r="O22" s="481"/>
      <c r="P22" s="482"/>
      <c r="Q22" s="25">
        <f>Q23/Q24</f>
        <v>0</v>
      </c>
      <c r="R22" s="480" t="s">
        <v>25</v>
      </c>
      <c r="S22" s="481"/>
      <c r="T22" s="482"/>
      <c r="U22" s="25" t="e">
        <f>U23/U24</f>
        <v>#DIV/0!</v>
      </c>
      <c r="V22" s="26">
        <f>V23/V24</f>
        <v>0.5</v>
      </c>
    </row>
    <row r="23" spans="1:22" ht="52.5" customHeight="1">
      <c r="A23" s="487" t="s">
        <v>724</v>
      </c>
      <c r="B23" s="483" t="s">
        <v>727</v>
      </c>
      <c r="C23" s="489" t="s">
        <v>728</v>
      </c>
      <c r="D23" s="212" t="s">
        <v>735</v>
      </c>
      <c r="E23" s="13">
        <v>1</v>
      </c>
      <c r="F23" s="14"/>
      <c r="G23" s="15">
        <v>0</v>
      </c>
      <c r="H23" s="16">
        <f>SUM(E23:G23)</f>
        <v>1</v>
      </c>
      <c r="I23" s="13">
        <v>1</v>
      </c>
      <c r="J23" s="14">
        <v>1</v>
      </c>
      <c r="K23" s="15">
        <v>0</v>
      </c>
      <c r="L23" s="16">
        <f>SUM(I23:K23)</f>
        <v>2</v>
      </c>
      <c r="M23" s="17">
        <f>+H23+L23</f>
        <v>3</v>
      </c>
      <c r="N23" s="13">
        <v>0</v>
      </c>
      <c r="O23" s="14"/>
      <c r="P23" s="15"/>
      <c r="Q23" s="16">
        <f>SUM(N23:P23)</f>
        <v>0</v>
      </c>
      <c r="R23" s="13"/>
      <c r="S23" s="14"/>
      <c r="T23" s="15"/>
      <c r="U23" s="16">
        <f>SUM(R23:T23)</f>
        <v>0</v>
      </c>
      <c r="V23" s="17">
        <f>+H23+L23+Q23+U23</f>
        <v>3</v>
      </c>
    </row>
    <row r="24" spans="1:22" ht="57" customHeight="1" thickBot="1">
      <c r="A24" s="487" t="s">
        <v>724</v>
      </c>
      <c r="B24" s="484"/>
      <c r="C24" s="490" t="s">
        <v>728</v>
      </c>
      <c r="D24" s="34" t="s">
        <v>736</v>
      </c>
      <c r="E24" s="19">
        <v>1</v>
      </c>
      <c r="F24" s="20"/>
      <c r="G24" s="21">
        <v>1</v>
      </c>
      <c r="H24" s="22">
        <f>SUM(E24:G24)</f>
        <v>2</v>
      </c>
      <c r="I24" s="19">
        <v>1</v>
      </c>
      <c r="J24" s="20"/>
      <c r="K24" s="21">
        <v>1</v>
      </c>
      <c r="L24" s="22">
        <f>SUM(I24:K24)</f>
        <v>2</v>
      </c>
      <c r="M24" s="23">
        <f>+H24+L24</f>
        <v>4</v>
      </c>
      <c r="N24" s="19">
        <v>1</v>
      </c>
      <c r="O24" s="20"/>
      <c r="P24" s="21">
        <v>1</v>
      </c>
      <c r="Q24" s="22">
        <f>SUM(N24:P24)</f>
        <v>2</v>
      </c>
      <c r="R24" s="19"/>
      <c r="S24" s="20"/>
      <c r="T24" s="21"/>
      <c r="U24" s="22">
        <f>SUM(R24:T24)</f>
        <v>0</v>
      </c>
      <c r="V24" s="23">
        <f>+H24+L24+Q24+U24</f>
        <v>6</v>
      </c>
    </row>
    <row r="25" spans="1:22" ht="34.5" customHeight="1" thickBot="1">
      <c r="A25" s="487" t="s">
        <v>724</v>
      </c>
      <c r="B25" s="449" t="s">
        <v>71</v>
      </c>
      <c r="C25" s="7" t="s">
        <v>24</v>
      </c>
      <c r="D25" s="103" t="s">
        <v>27</v>
      </c>
      <c r="E25" s="481" t="s">
        <v>25</v>
      </c>
      <c r="F25" s="481"/>
      <c r="G25" s="482"/>
      <c r="H25" s="25">
        <f>H26/H27</f>
        <v>1</v>
      </c>
      <c r="I25" s="480" t="s">
        <v>25</v>
      </c>
      <c r="J25" s="481"/>
      <c r="K25" s="482"/>
      <c r="L25" s="25">
        <f>L26/L27</f>
        <v>1</v>
      </c>
      <c r="M25" s="26">
        <f>M26/M27</f>
        <v>1</v>
      </c>
      <c r="N25" s="480" t="s">
        <v>25</v>
      </c>
      <c r="O25" s="481"/>
      <c r="P25" s="482"/>
      <c r="Q25" s="25">
        <f>Q26/Q27</f>
        <v>0.66666666666666663</v>
      </c>
      <c r="R25" s="480" t="s">
        <v>25</v>
      </c>
      <c r="S25" s="481"/>
      <c r="T25" s="482"/>
      <c r="U25" s="25">
        <f>U26/U27</f>
        <v>0</v>
      </c>
      <c r="V25" s="26">
        <f>V26/V27</f>
        <v>0.69230769230769229</v>
      </c>
    </row>
    <row r="26" spans="1:22" ht="33.75" customHeight="1">
      <c r="A26" s="487" t="s">
        <v>724</v>
      </c>
      <c r="B26" s="491" t="s">
        <v>1163</v>
      </c>
      <c r="C26" s="493" t="s">
        <v>215</v>
      </c>
      <c r="D26" s="47" t="s">
        <v>36</v>
      </c>
      <c r="E26" s="13">
        <v>1</v>
      </c>
      <c r="F26" s="14">
        <v>1</v>
      </c>
      <c r="G26" s="15">
        <v>2</v>
      </c>
      <c r="H26" s="16">
        <f>SUM(E26:G26)</f>
        <v>4</v>
      </c>
      <c r="I26" s="13">
        <v>1</v>
      </c>
      <c r="J26" s="14">
        <v>1</v>
      </c>
      <c r="K26" s="15">
        <v>1</v>
      </c>
      <c r="L26" s="16">
        <f>SUM(I26:K26)</f>
        <v>3</v>
      </c>
      <c r="M26" s="17">
        <f>+H26+L26</f>
        <v>7</v>
      </c>
      <c r="N26" s="13">
        <v>1</v>
      </c>
      <c r="O26" s="14">
        <v>1</v>
      </c>
      <c r="P26" s="15"/>
      <c r="Q26" s="16">
        <f>SUM(N26:P26)</f>
        <v>2</v>
      </c>
      <c r="R26" s="13"/>
      <c r="S26" s="14"/>
      <c r="T26" s="15"/>
      <c r="U26" s="16">
        <f>SUM(R26:T26)</f>
        <v>0</v>
      </c>
      <c r="V26" s="17">
        <f>+H26+L26+Q26+U26</f>
        <v>9</v>
      </c>
    </row>
    <row r="27" spans="1:22" ht="32.25" customHeight="1" thickBot="1">
      <c r="A27" s="488" t="s">
        <v>724</v>
      </c>
      <c r="B27" s="492"/>
      <c r="C27" s="494"/>
      <c r="D27" s="48" t="s">
        <v>37</v>
      </c>
      <c r="E27" s="28">
        <v>1</v>
      </c>
      <c r="F27" s="29">
        <v>1</v>
      </c>
      <c r="G27" s="30">
        <v>2</v>
      </c>
      <c r="H27" s="22">
        <f>SUM(E27:G27)</f>
        <v>4</v>
      </c>
      <c r="I27" s="28">
        <v>1</v>
      </c>
      <c r="J27" s="29">
        <v>1</v>
      </c>
      <c r="K27" s="30">
        <v>1</v>
      </c>
      <c r="L27" s="22">
        <f>SUM(I27:K27)</f>
        <v>3</v>
      </c>
      <c r="M27" s="23">
        <f>+H27+L27</f>
        <v>7</v>
      </c>
      <c r="N27" s="28">
        <v>1</v>
      </c>
      <c r="O27" s="29">
        <v>1</v>
      </c>
      <c r="P27" s="30">
        <v>1</v>
      </c>
      <c r="Q27" s="22">
        <f>SUM(N27:P27)</f>
        <v>3</v>
      </c>
      <c r="R27" s="28">
        <v>1</v>
      </c>
      <c r="S27" s="29">
        <v>1</v>
      </c>
      <c r="T27" s="30">
        <v>1</v>
      </c>
      <c r="U27" s="22">
        <f>SUM(R27:T27)</f>
        <v>3</v>
      </c>
      <c r="V27" s="23">
        <f>+H27+L27+Q27+U27</f>
        <v>13</v>
      </c>
    </row>
  </sheetData>
  <protectedRanges>
    <protectedRange sqref="E20:G20 I20:K20 N20:P20 R20:T20 E23:G23 I23:K23 N23:P23 R23:T23 E26:G26 I26:K26 N26:P26 R26:T26" name="Rango3"/>
    <protectedRange sqref="E17:G17 I17:K17 N17:P17 R17:T17" name="Rango2"/>
    <protectedRange sqref="E8:G8 I8:K8 N8:P8 R8:T8 E11:G11 I11:K11 N11:P11 R11:T11 E14:G14 I14:K14 N14:P14 R14:T14" name="Rango1"/>
  </protectedRanges>
  <mergeCells count="68">
    <mergeCell ref="I25:K25"/>
    <mergeCell ref="N25:P25"/>
    <mergeCell ref="R19:T19"/>
    <mergeCell ref="C26:C27"/>
    <mergeCell ref="A20:A27"/>
    <mergeCell ref="B26:B27"/>
    <mergeCell ref="B20:B21"/>
    <mergeCell ref="C20:C21"/>
    <mergeCell ref="E22:G22"/>
    <mergeCell ref="R25:T25"/>
    <mergeCell ref="E25:G25"/>
    <mergeCell ref="E19:G19"/>
    <mergeCell ref="I19:K19"/>
    <mergeCell ref="N19:P19"/>
    <mergeCell ref="B23:B24"/>
    <mergeCell ref="C23:C24"/>
    <mergeCell ref="A1:P1"/>
    <mergeCell ref="E16:G16"/>
    <mergeCell ref="I16:K16"/>
    <mergeCell ref="N16:P16"/>
    <mergeCell ref="A5:A6"/>
    <mergeCell ref="A3:D3"/>
    <mergeCell ref="I7:K7"/>
    <mergeCell ref="N7:P7"/>
    <mergeCell ref="H3:H6"/>
    <mergeCell ref="I3:I6"/>
    <mergeCell ref="J3:J6"/>
    <mergeCell ref="I10:K10"/>
    <mergeCell ref="I13:K13"/>
    <mergeCell ref="B14:B15"/>
    <mergeCell ref="C14:C15"/>
    <mergeCell ref="N13:P13"/>
    <mergeCell ref="A17:A18"/>
    <mergeCell ref="B17:B18"/>
    <mergeCell ref="C17:C18"/>
    <mergeCell ref="E3:E6"/>
    <mergeCell ref="F3:F6"/>
    <mergeCell ref="A8:A15"/>
    <mergeCell ref="E7:G7"/>
    <mergeCell ref="G3:G6"/>
    <mergeCell ref="C5:D5"/>
    <mergeCell ref="B6:D6"/>
    <mergeCell ref="B8:B9"/>
    <mergeCell ref="C8:C9"/>
    <mergeCell ref="E10:G10"/>
    <mergeCell ref="B11:B12"/>
    <mergeCell ref="C11:C12"/>
    <mergeCell ref="E13:G13"/>
    <mergeCell ref="R7:T7"/>
    <mergeCell ref="R13:T13"/>
    <mergeCell ref="I22:K22"/>
    <mergeCell ref="N22:P22"/>
    <mergeCell ref="N10:P10"/>
    <mergeCell ref="R22:T22"/>
    <mergeCell ref="R10:T10"/>
    <mergeCell ref="R16:T16"/>
    <mergeCell ref="V3:V6"/>
    <mergeCell ref="K3:K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U3:U6"/>
  </mergeCells>
  <conditionalFormatting sqref="L7">
    <cfRule type="cellIs" dxfId="7181" priority="355" operator="greaterThan">
      <formula>1</formula>
    </cfRule>
    <cfRule type="cellIs" dxfId="7180" priority="356" operator="greaterThan">
      <formula>0.89</formula>
    </cfRule>
    <cfRule type="cellIs" dxfId="7179" priority="357" operator="greaterThan">
      <formula>0.69</formula>
    </cfRule>
    <cfRule type="cellIs" dxfId="7178" priority="358" operator="greaterThan">
      <formula>0.49</formula>
    </cfRule>
    <cfRule type="cellIs" dxfId="7177" priority="359" operator="greaterThan">
      <formula>0.29</formula>
    </cfRule>
    <cfRule type="cellIs" dxfId="7176" priority="360" operator="lessThan">
      <formula>0.29</formula>
    </cfRule>
  </conditionalFormatting>
  <conditionalFormatting sqref="M7">
    <cfRule type="cellIs" dxfId="7175" priority="349" operator="greaterThan">
      <formula>1</formula>
    </cfRule>
    <cfRule type="cellIs" dxfId="7174" priority="350" operator="greaterThan">
      <formula>0.89</formula>
    </cfRule>
    <cfRule type="cellIs" dxfId="7173" priority="351" operator="greaterThan">
      <formula>0.69</formula>
    </cfRule>
    <cfRule type="cellIs" dxfId="7172" priority="352" operator="greaterThan">
      <formula>0.49</formula>
    </cfRule>
    <cfRule type="cellIs" dxfId="7171" priority="353" operator="greaterThan">
      <formula>0.29</formula>
    </cfRule>
    <cfRule type="cellIs" dxfId="7170" priority="354" operator="lessThan">
      <formula>0.29</formula>
    </cfRule>
  </conditionalFormatting>
  <conditionalFormatting sqref="Q7">
    <cfRule type="cellIs" dxfId="7169" priority="343" operator="greaterThan">
      <formula>1</formula>
    </cfRule>
    <cfRule type="cellIs" dxfId="7168" priority="344" operator="greaterThan">
      <formula>0.89</formula>
    </cfRule>
    <cfRule type="cellIs" dxfId="7167" priority="345" operator="greaterThan">
      <formula>0.69</formula>
    </cfRule>
    <cfRule type="cellIs" dxfId="7166" priority="346" operator="greaterThan">
      <formula>0.49</formula>
    </cfRule>
    <cfRule type="cellIs" dxfId="7165" priority="347" operator="greaterThan">
      <formula>0.29</formula>
    </cfRule>
    <cfRule type="cellIs" dxfId="7164" priority="348" operator="lessThan">
      <formula>0.29</formula>
    </cfRule>
  </conditionalFormatting>
  <conditionalFormatting sqref="U7">
    <cfRule type="cellIs" dxfId="7163" priority="337" operator="greaterThan">
      <formula>1</formula>
    </cfRule>
    <cfRule type="cellIs" dxfId="7162" priority="338" operator="greaterThan">
      <formula>0.89</formula>
    </cfRule>
    <cfRule type="cellIs" dxfId="7161" priority="339" operator="greaterThan">
      <formula>0.69</formula>
    </cfRule>
    <cfRule type="cellIs" dxfId="7160" priority="340" operator="greaterThan">
      <formula>0.49</formula>
    </cfRule>
    <cfRule type="cellIs" dxfId="7159" priority="341" operator="greaterThan">
      <formula>0.29</formula>
    </cfRule>
    <cfRule type="cellIs" dxfId="7158" priority="342" operator="lessThan">
      <formula>0.29</formula>
    </cfRule>
  </conditionalFormatting>
  <conditionalFormatting sqref="V7">
    <cfRule type="cellIs" dxfId="7157" priority="331" operator="greaterThan">
      <formula>1</formula>
    </cfRule>
    <cfRule type="cellIs" dxfId="7156" priority="332" operator="greaterThan">
      <formula>0.89</formula>
    </cfRule>
    <cfRule type="cellIs" dxfId="7155" priority="333" operator="greaterThan">
      <formula>0.69</formula>
    </cfRule>
    <cfRule type="cellIs" dxfId="7154" priority="334" operator="greaterThan">
      <formula>0.49</formula>
    </cfRule>
    <cfRule type="cellIs" dxfId="7153" priority="335" operator="greaterThan">
      <formula>0.29</formula>
    </cfRule>
    <cfRule type="cellIs" dxfId="7152" priority="336" operator="lessThan">
      <formula>0.29</formula>
    </cfRule>
  </conditionalFormatting>
  <conditionalFormatting sqref="V19">
    <cfRule type="cellIs" dxfId="7151" priority="187" operator="greaterThan">
      <formula>1</formula>
    </cfRule>
    <cfRule type="cellIs" dxfId="7150" priority="188" operator="greaterThan">
      <formula>0.89</formula>
    </cfRule>
    <cfRule type="cellIs" dxfId="7149" priority="189" operator="greaterThan">
      <formula>0.69</formula>
    </cfRule>
    <cfRule type="cellIs" dxfId="7148" priority="190" operator="greaterThan">
      <formula>0.49</formula>
    </cfRule>
    <cfRule type="cellIs" dxfId="7147" priority="191" operator="greaterThan">
      <formula>0.29</formula>
    </cfRule>
    <cfRule type="cellIs" dxfId="7146" priority="192" operator="lessThan">
      <formula>0.29</formula>
    </cfRule>
  </conditionalFormatting>
  <conditionalFormatting sqref="H10">
    <cfRule type="cellIs" dxfId="7145" priority="325" operator="greaterThan">
      <formula>1</formula>
    </cfRule>
    <cfRule type="cellIs" dxfId="7144" priority="326" operator="greaterThan">
      <formula>0.89</formula>
    </cfRule>
    <cfRule type="cellIs" dxfId="7143" priority="327" operator="greaterThan">
      <formula>0.69</formula>
    </cfRule>
    <cfRule type="cellIs" dxfId="7142" priority="328" operator="greaterThan">
      <formula>0.49</formula>
    </cfRule>
    <cfRule type="cellIs" dxfId="7141" priority="329" operator="greaterThan">
      <formula>0.29</formula>
    </cfRule>
    <cfRule type="cellIs" dxfId="7140" priority="330" operator="lessThan">
      <formula>0.29</formula>
    </cfRule>
  </conditionalFormatting>
  <conditionalFormatting sqref="L10">
    <cfRule type="cellIs" dxfId="7139" priority="319" operator="greaterThan">
      <formula>1</formula>
    </cfRule>
    <cfRule type="cellIs" dxfId="7138" priority="320" operator="greaterThan">
      <formula>0.89</formula>
    </cfRule>
    <cfRule type="cellIs" dxfId="7137" priority="321" operator="greaterThan">
      <formula>0.69</formula>
    </cfRule>
    <cfRule type="cellIs" dxfId="7136" priority="322" operator="greaterThan">
      <formula>0.49</formula>
    </cfRule>
    <cfRule type="cellIs" dxfId="7135" priority="323" operator="greaterThan">
      <formula>0.29</formula>
    </cfRule>
    <cfRule type="cellIs" dxfId="7134" priority="324" operator="lessThan">
      <formula>0.29</formula>
    </cfRule>
  </conditionalFormatting>
  <conditionalFormatting sqref="M10">
    <cfRule type="cellIs" dxfId="7133" priority="313" operator="greaterThan">
      <formula>1</formula>
    </cfRule>
    <cfRule type="cellIs" dxfId="7132" priority="314" operator="greaterThan">
      <formula>0.89</formula>
    </cfRule>
    <cfRule type="cellIs" dxfId="7131" priority="315" operator="greaterThan">
      <formula>0.69</formula>
    </cfRule>
    <cfRule type="cellIs" dxfId="7130" priority="316" operator="greaterThan">
      <formula>0.49</formula>
    </cfRule>
    <cfRule type="cellIs" dxfId="7129" priority="317" operator="greaterThan">
      <formula>0.29</formula>
    </cfRule>
    <cfRule type="cellIs" dxfId="7128" priority="318" operator="lessThan">
      <formula>0.29</formula>
    </cfRule>
  </conditionalFormatting>
  <conditionalFormatting sqref="Q10">
    <cfRule type="cellIs" dxfId="7127" priority="307" operator="greaterThan">
      <formula>1</formula>
    </cfRule>
    <cfRule type="cellIs" dxfId="7126" priority="308" operator="greaterThan">
      <formula>0.89</formula>
    </cfRule>
    <cfRule type="cellIs" dxfId="7125" priority="309" operator="greaterThan">
      <formula>0.69</formula>
    </cfRule>
    <cfRule type="cellIs" dxfId="7124" priority="310" operator="greaterThan">
      <formula>0.49</formula>
    </cfRule>
    <cfRule type="cellIs" dxfId="7123" priority="311" operator="greaterThan">
      <formula>0.29</formula>
    </cfRule>
    <cfRule type="cellIs" dxfId="7122" priority="312" operator="lessThan">
      <formula>0.29</formula>
    </cfRule>
  </conditionalFormatting>
  <conditionalFormatting sqref="U10">
    <cfRule type="cellIs" dxfId="7121" priority="301" operator="greaterThan">
      <formula>1</formula>
    </cfRule>
    <cfRule type="cellIs" dxfId="7120" priority="302" operator="greaterThan">
      <formula>0.89</formula>
    </cfRule>
    <cfRule type="cellIs" dxfId="7119" priority="303" operator="greaterThan">
      <formula>0.69</formula>
    </cfRule>
    <cfRule type="cellIs" dxfId="7118" priority="304" operator="greaterThan">
      <formula>0.49</formula>
    </cfRule>
    <cfRule type="cellIs" dxfId="7117" priority="305" operator="greaterThan">
      <formula>0.29</formula>
    </cfRule>
    <cfRule type="cellIs" dxfId="7116" priority="306" operator="lessThan">
      <formula>0.29</formula>
    </cfRule>
  </conditionalFormatting>
  <conditionalFormatting sqref="V10">
    <cfRule type="cellIs" dxfId="7115" priority="295" operator="greaterThan">
      <formula>1</formula>
    </cfRule>
    <cfRule type="cellIs" dxfId="7114" priority="296" operator="greaterThan">
      <formula>0.89</formula>
    </cfRule>
    <cfRule type="cellIs" dxfId="7113" priority="297" operator="greaterThan">
      <formula>0.69</formula>
    </cfRule>
    <cfRule type="cellIs" dxfId="7112" priority="298" operator="greaterThan">
      <formula>0.49</formula>
    </cfRule>
    <cfRule type="cellIs" dxfId="7111" priority="299" operator="greaterThan">
      <formula>0.29</formula>
    </cfRule>
    <cfRule type="cellIs" dxfId="7110" priority="300" operator="lessThan">
      <formula>0.29</formula>
    </cfRule>
  </conditionalFormatting>
  <conditionalFormatting sqref="H19">
    <cfRule type="cellIs" dxfId="7109" priority="217" operator="greaterThan">
      <formula>1</formula>
    </cfRule>
    <cfRule type="cellIs" dxfId="7108" priority="218" operator="greaterThan">
      <formula>0.89</formula>
    </cfRule>
    <cfRule type="cellIs" dxfId="7107" priority="219" operator="greaterThan">
      <formula>0.69</formula>
    </cfRule>
    <cfRule type="cellIs" dxfId="7106" priority="220" operator="greaterThan">
      <formula>0.49</formula>
    </cfRule>
    <cfRule type="cellIs" dxfId="7105" priority="221" operator="greaterThan">
      <formula>0.29</formula>
    </cfRule>
    <cfRule type="cellIs" dxfId="7104" priority="222" operator="lessThan">
      <formula>0.29</formula>
    </cfRule>
  </conditionalFormatting>
  <conditionalFormatting sqref="L19">
    <cfRule type="cellIs" dxfId="7103" priority="211" operator="greaterThan">
      <formula>1</formula>
    </cfRule>
    <cfRule type="cellIs" dxfId="7102" priority="212" operator="greaterThan">
      <formula>0.89</formula>
    </cfRule>
    <cfRule type="cellIs" dxfId="7101" priority="213" operator="greaterThan">
      <formula>0.69</formula>
    </cfRule>
    <cfRule type="cellIs" dxfId="7100" priority="214" operator="greaterThan">
      <formula>0.49</formula>
    </cfRule>
    <cfRule type="cellIs" dxfId="7099" priority="215" operator="greaterThan">
      <formula>0.29</formula>
    </cfRule>
    <cfRule type="cellIs" dxfId="7098" priority="216" operator="lessThan">
      <formula>0.29</formula>
    </cfRule>
  </conditionalFormatting>
  <conditionalFormatting sqref="M19">
    <cfRule type="cellIs" dxfId="7097" priority="205" operator="greaterThan">
      <formula>1</formula>
    </cfRule>
    <cfRule type="cellIs" dxfId="7096" priority="206" operator="greaterThan">
      <formula>0.89</formula>
    </cfRule>
    <cfRule type="cellIs" dxfId="7095" priority="207" operator="greaterThan">
      <formula>0.69</formula>
    </cfRule>
    <cfRule type="cellIs" dxfId="7094" priority="208" operator="greaterThan">
      <formula>0.49</formula>
    </cfRule>
    <cfRule type="cellIs" dxfId="7093" priority="209" operator="greaterThan">
      <formula>0.29</formula>
    </cfRule>
    <cfRule type="cellIs" dxfId="7092" priority="210" operator="lessThan">
      <formula>0.29</formula>
    </cfRule>
  </conditionalFormatting>
  <conditionalFormatting sqref="Q19">
    <cfRule type="cellIs" dxfId="7091" priority="199" operator="greaterThan">
      <formula>1</formula>
    </cfRule>
    <cfRule type="cellIs" dxfId="7090" priority="200" operator="greaterThan">
      <formula>0.89</formula>
    </cfRule>
    <cfRule type="cellIs" dxfId="7089" priority="201" operator="greaterThan">
      <formula>0.69</formula>
    </cfRule>
    <cfRule type="cellIs" dxfId="7088" priority="202" operator="greaterThan">
      <formula>0.49</formula>
    </cfRule>
    <cfRule type="cellIs" dxfId="7087" priority="203" operator="greaterThan">
      <formula>0.29</formula>
    </cfRule>
    <cfRule type="cellIs" dxfId="7086" priority="204" operator="lessThan">
      <formula>0.29</formula>
    </cfRule>
  </conditionalFormatting>
  <conditionalFormatting sqref="U19">
    <cfRule type="cellIs" dxfId="7085" priority="193" operator="greaterThan">
      <formula>1</formula>
    </cfRule>
    <cfRule type="cellIs" dxfId="7084" priority="194" operator="greaterThan">
      <formula>0.89</formula>
    </cfRule>
    <cfRule type="cellIs" dxfId="7083" priority="195" operator="greaterThan">
      <formula>0.69</formula>
    </cfRule>
    <cfRule type="cellIs" dxfId="7082" priority="196" operator="greaterThan">
      <formula>0.49</formula>
    </cfRule>
    <cfRule type="cellIs" dxfId="7081" priority="197" operator="greaterThan">
      <formula>0.29</formula>
    </cfRule>
    <cfRule type="cellIs" dxfId="7080" priority="198" operator="lessThan">
      <formula>0.29</formula>
    </cfRule>
  </conditionalFormatting>
  <conditionalFormatting sqref="V22">
    <cfRule type="cellIs" dxfId="7079" priority="151" operator="greaterThan">
      <formula>1</formula>
    </cfRule>
    <cfRule type="cellIs" dxfId="7078" priority="152" operator="greaterThan">
      <formula>0.89</formula>
    </cfRule>
    <cfRule type="cellIs" dxfId="7077" priority="153" operator="greaterThan">
      <formula>0.69</formula>
    </cfRule>
    <cfRule type="cellIs" dxfId="7076" priority="154" operator="greaterThan">
      <formula>0.49</formula>
    </cfRule>
    <cfRule type="cellIs" dxfId="7075" priority="155" operator="greaterThan">
      <formula>0.29</formula>
    </cfRule>
    <cfRule type="cellIs" dxfId="7074" priority="156" operator="lessThan">
      <formula>0.29</formula>
    </cfRule>
  </conditionalFormatting>
  <conditionalFormatting sqref="H22">
    <cfRule type="cellIs" dxfId="7073" priority="181" operator="greaterThan">
      <formula>1</formula>
    </cfRule>
    <cfRule type="cellIs" dxfId="7072" priority="182" operator="greaterThan">
      <formula>0.89</formula>
    </cfRule>
    <cfRule type="cellIs" dxfId="7071" priority="183" operator="greaterThan">
      <formula>0.69</formula>
    </cfRule>
    <cfRule type="cellIs" dxfId="7070" priority="184" operator="greaterThan">
      <formula>0.49</formula>
    </cfRule>
    <cfRule type="cellIs" dxfId="7069" priority="185" operator="greaterThan">
      <formula>0.29</formula>
    </cfRule>
    <cfRule type="cellIs" dxfId="7068" priority="186" operator="lessThan">
      <formula>0.29</formula>
    </cfRule>
  </conditionalFormatting>
  <conditionalFormatting sqref="L22">
    <cfRule type="cellIs" dxfId="7067" priority="175" operator="greaterThan">
      <formula>1</formula>
    </cfRule>
    <cfRule type="cellIs" dxfId="7066" priority="176" operator="greaterThan">
      <formula>0.89</formula>
    </cfRule>
    <cfRule type="cellIs" dxfId="7065" priority="177" operator="greaterThan">
      <formula>0.69</formula>
    </cfRule>
    <cfRule type="cellIs" dxfId="7064" priority="178" operator="greaterThan">
      <formula>0.49</formula>
    </cfRule>
    <cfRule type="cellIs" dxfId="7063" priority="179" operator="greaterThan">
      <formula>0.29</formula>
    </cfRule>
    <cfRule type="cellIs" dxfId="7062" priority="180" operator="lessThan">
      <formula>0.29</formula>
    </cfRule>
  </conditionalFormatting>
  <conditionalFormatting sqref="M22">
    <cfRule type="cellIs" dxfId="7061" priority="169" operator="greaterThan">
      <formula>1</formula>
    </cfRule>
    <cfRule type="cellIs" dxfId="7060" priority="170" operator="greaterThan">
      <formula>0.89</formula>
    </cfRule>
    <cfRule type="cellIs" dxfId="7059" priority="171" operator="greaterThan">
      <formula>0.69</formula>
    </cfRule>
    <cfRule type="cellIs" dxfId="7058" priority="172" operator="greaterThan">
      <formula>0.49</formula>
    </cfRule>
    <cfRule type="cellIs" dxfId="7057" priority="173" operator="greaterThan">
      <formula>0.29</formula>
    </cfRule>
    <cfRule type="cellIs" dxfId="7056" priority="174" operator="lessThan">
      <formula>0.29</formula>
    </cfRule>
  </conditionalFormatting>
  <conditionalFormatting sqref="Q22">
    <cfRule type="cellIs" dxfId="7055" priority="163" operator="greaterThan">
      <formula>1</formula>
    </cfRule>
    <cfRule type="cellIs" dxfId="7054" priority="164" operator="greaterThan">
      <formula>0.89</formula>
    </cfRule>
    <cfRule type="cellIs" dxfId="7053" priority="165" operator="greaterThan">
      <formula>0.69</formula>
    </cfRule>
    <cfRule type="cellIs" dxfId="7052" priority="166" operator="greaterThan">
      <formula>0.49</formula>
    </cfRule>
    <cfRule type="cellIs" dxfId="7051" priority="167" operator="greaterThan">
      <formula>0.29</formula>
    </cfRule>
    <cfRule type="cellIs" dxfId="7050" priority="168" operator="lessThan">
      <formula>0.29</formula>
    </cfRule>
  </conditionalFormatting>
  <conditionalFormatting sqref="U22">
    <cfRule type="cellIs" dxfId="7049" priority="157" operator="greaterThan">
      <formula>1</formula>
    </cfRule>
    <cfRule type="cellIs" dxfId="7048" priority="158" operator="greaterThan">
      <formula>0.89</formula>
    </cfRule>
    <cfRule type="cellIs" dxfId="7047" priority="159" operator="greaterThan">
      <formula>0.69</formula>
    </cfRule>
    <cfRule type="cellIs" dxfId="7046" priority="160" operator="greaterThan">
      <formula>0.49</formula>
    </cfRule>
    <cfRule type="cellIs" dxfId="7045" priority="161" operator="greaterThan">
      <formula>0.29</formula>
    </cfRule>
    <cfRule type="cellIs" dxfId="7044" priority="162" operator="lessThan">
      <formula>0.29</formula>
    </cfRule>
  </conditionalFormatting>
  <conditionalFormatting sqref="V25">
    <cfRule type="cellIs" dxfId="7043" priority="115" operator="greaterThan">
      <formula>1</formula>
    </cfRule>
    <cfRule type="cellIs" dxfId="7042" priority="116" operator="greaterThan">
      <formula>0.89</formula>
    </cfRule>
    <cfRule type="cellIs" dxfId="7041" priority="117" operator="greaterThan">
      <formula>0.69</formula>
    </cfRule>
    <cfRule type="cellIs" dxfId="7040" priority="118" operator="greaterThan">
      <formula>0.49</formula>
    </cfRule>
    <cfRule type="cellIs" dxfId="7039" priority="119" operator="greaterThan">
      <formula>0.29</formula>
    </cfRule>
    <cfRule type="cellIs" dxfId="7038" priority="120" operator="lessThan">
      <formula>0.29</formula>
    </cfRule>
  </conditionalFormatting>
  <conditionalFormatting sqref="H25">
    <cfRule type="cellIs" dxfId="7037" priority="145" operator="greaterThan">
      <formula>1</formula>
    </cfRule>
    <cfRule type="cellIs" dxfId="7036" priority="146" operator="greaterThan">
      <formula>0.89</formula>
    </cfRule>
    <cfRule type="cellIs" dxfId="7035" priority="147" operator="greaterThan">
      <formula>0.69</formula>
    </cfRule>
    <cfRule type="cellIs" dxfId="7034" priority="148" operator="greaterThan">
      <formula>0.49</formula>
    </cfRule>
    <cfRule type="cellIs" dxfId="7033" priority="149" operator="greaterThan">
      <formula>0.29</formula>
    </cfRule>
    <cfRule type="cellIs" dxfId="7032" priority="150" operator="lessThan">
      <formula>0.29</formula>
    </cfRule>
  </conditionalFormatting>
  <conditionalFormatting sqref="L25">
    <cfRule type="cellIs" dxfId="7031" priority="139" operator="greaterThan">
      <formula>1</formula>
    </cfRule>
    <cfRule type="cellIs" dxfId="7030" priority="140" operator="greaterThan">
      <formula>0.89</formula>
    </cfRule>
    <cfRule type="cellIs" dxfId="7029" priority="141" operator="greaterThan">
      <formula>0.69</formula>
    </cfRule>
    <cfRule type="cellIs" dxfId="7028" priority="142" operator="greaterThan">
      <formula>0.49</formula>
    </cfRule>
    <cfRule type="cellIs" dxfId="7027" priority="143" operator="greaterThan">
      <formula>0.29</formula>
    </cfRule>
    <cfRule type="cellIs" dxfId="7026" priority="144" operator="lessThan">
      <formula>0.29</formula>
    </cfRule>
  </conditionalFormatting>
  <conditionalFormatting sqref="M25">
    <cfRule type="cellIs" dxfId="7025" priority="133" operator="greaterThan">
      <formula>1</formula>
    </cfRule>
    <cfRule type="cellIs" dxfId="7024" priority="134" operator="greaterThan">
      <formula>0.89</formula>
    </cfRule>
    <cfRule type="cellIs" dxfId="7023" priority="135" operator="greaterThan">
      <formula>0.69</formula>
    </cfRule>
    <cfRule type="cellIs" dxfId="7022" priority="136" operator="greaterThan">
      <formula>0.49</formula>
    </cfRule>
    <cfRule type="cellIs" dxfId="7021" priority="137" operator="greaterThan">
      <formula>0.29</formula>
    </cfRule>
    <cfRule type="cellIs" dxfId="7020" priority="138" operator="lessThan">
      <formula>0.29</formula>
    </cfRule>
  </conditionalFormatting>
  <conditionalFormatting sqref="Q25">
    <cfRule type="cellIs" dxfId="7019" priority="127" operator="greaterThan">
      <formula>1</formula>
    </cfRule>
    <cfRule type="cellIs" dxfId="7018" priority="128" operator="greaterThan">
      <formula>0.89</formula>
    </cfRule>
    <cfRule type="cellIs" dxfId="7017" priority="129" operator="greaterThan">
      <formula>0.69</formula>
    </cfRule>
    <cfRule type="cellIs" dxfId="7016" priority="130" operator="greaterThan">
      <formula>0.49</formula>
    </cfRule>
    <cfRule type="cellIs" dxfId="7015" priority="131" operator="greaterThan">
      <formula>0.29</formula>
    </cfRule>
    <cfRule type="cellIs" dxfId="7014" priority="132" operator="lessThan">
      <formula>0.29</formula>
    </cfRule>
  </conditionalFormatting>
  <conditionalFormatting sqref="U25">
    <cfRule type="cellIs" dxfId="7013" priority="121" operator="greaterThan">
      <formula>1</formula>
    </cfRule>
    <cfRule type="cellIs" dxfId="7012" priority="122" operator="greaterThan">
      <formula>0.89</formula>
    </cfRule>
    <cfRule type="cellIs" dxfId="7011" priority="123" operator="greaterThan">
      <formula>0.69</formula>
    </cfRule>
    <cfRule type="cellIs" dxfId="7010" priority="124" operator="greaterThan">
      <formula>0.49</formula>
    </cfRule>
    <cfRule type="cellIs" dxfId="7009" priority="125" operator="greaterThan">
      <formula>0.29</formula>
    </cfRule>
    <cfRule type="cellIs" dxfId="7008" priority="126" operator="lessThan">
      <formula>0.29</formula>
    </cfRule>
  </conditionalFormatting>
  <conditionalFormatting sqref="V13">
    <cfRule type="cellIs" dxfId="7007" priority="79" operator="greaterThan">
      <formula>1</formula>
    </cfRule>
    <cfRule type="cellIs" dxfId="7006" priority="80" operator="greaterThan">
      <formula>0.89</formula>
    </cfRule>
    <cfRule type="cellIs" dxfId="7005" priority="81" operator="greaterThan">
      <formula>0.69</formula>
    </cfRule>
    <cfRule type="cellIs" dxfId="7004" priority="82" operator="greaterThan">
      <formula>0.49</formula>
    </cfRule>
    <cfRule type="cellIs" dxfId="7003" priority="83" operator="greaterThan">
      <formula>0.29</formula>
    </cfRule>
    <cfRule type="cellIs" dxfId="7002" priority="84" operator="lessThan">
      <formula>0.29</formula>
    </cfRule>
  </conditionalFormatting>
  <conditionalFormatting sqref="H13">
    <cfRule type="cellIs" dxfId="7001" priority="109" operator="greaterThan">
      <formula>1</formula>
    </cfRule>
    <cfRule type="cellIs" dxfId="7000" priority="110" operator="greaterThan">
      <formula>0.89</formula>
    </cfRule>
    <cfRule type="cellIs" dxfId="6999" priority="111" operator="greaterThan">
      <formula>0.69</formula>
    </cfRule>
    <cfRule type="cellIs" dxfId="6998" priority="112" operator="greaterThan">
      <formula>0.49</formula>
    </cfRule>
    <cfRule type="cellIs" dxfId="6997" priority="113" operator="greaterThan">
      <formula>0.29</formula>
    </cfRule>
    <cfRule type="cellIs" dxfId="6996" priority="114" operator="lessThan">
      <formula>0.29</formula>
    </cfRule>
  </conditionalFormatting>
  <conditionalFormatting sqref="L13">
    <cfRule type="cellIs" dxfId="6995" priority="103" operator="greaterThan">
      <formula>1</formula>
    </cfRule>
    <cfRule type="cellIs" dxfId="6994" priority="104" operator="greaterThan">
      <formula>0.89</formula>
    </cfRule>
    <cfRule type="cellIs" dxfId="6993" priority="105" operator="greaterThan">
      <formula>0.69</formula>
    </cfRule>
    <cfRule type="cellIs" dxfId="6992" priority="106" operator="greaterThan">
      <formula>0.49</formula>
    </cfRule>
    <cfRule type="cellIs" dxfId="6991" priority="107" operator="greaterThan">
      <formula>0.29</formula>
    </cfRule>
    <cfRule type="cellIs" dxfId="6990" priority="108" operator="lessThan">
      <formula>0.29</formula>
    </cfRule>
  </conditionalFormatting>
  <conditionalFormatting sqref="M13">
    <cfRule type="cellIs" dxfId="6989" priority="97" operator="greaterThan">
      <formula>1</formula>
    </cfRule>
    <cfRule type="cellIs" dxfId="6988" priority="98" operator="greaterThan">
      <formula>0.89</formula>
    </cfRule>
    <cfRule type="cellIs" dxfId="6987" priority="99" operator="greaterThan">
      <formula>0.69</formula>
    </cfRule>
    <cfRule type="cellIs" dxfId="6986" priority="100" operator="greaterThan">
      <formula>0.49</formula>
    </cfRule>
    <cfRule type="cellIs" dxfId="6985" priority="101" operator="greaterThan">
      <formula>0.29</formula>
    </cfRule>
    <cfRule type="cellIs" dxfId="6984" priority="102" operator="lessThan">
      <formula>0.29</formula>
    </cfRule>
  </conditionalFormatting>
  <conditionalFormatting sqref="Q13">
    <cfRule type="cellIs" dxfId="6983" priority="91" operator="greaterThan">
      <formula>1</formula>
    </cfRule>
    <cfRule type="cellIs" dxfId="6982" priority="92" operator="greaterThan">
      <formula>0.89</formula>
    </cfRule>
    <cfRule type="cellIs" dxfId="6981" priority="93" operator="greaterThan">
      <formula>0.69</formula>
    </cfRule>
    <cfRule type="cellIs" dxfId="6980" priority="94" operator="greaterThan">
      <formula>0.49</formula>
    </cfRule>
    <cfRule type="cellIs" dxfId="6979" priority="95" operator="greaterThan">
      <formula>0.29</formula>
    </cfRule>
    <cfRule type="cellIs" dxfId="6978" priority="96" operator="lessThan">
      <formula>0.29</formula>
    </cfRule>
  </conditionalFormatting>
  <conditionalFormatting sqref="U13">
    <cfRule type="cellIs" dxfId="6977" priority="85" operator="greaterThan">
      <formula>1</formula>
    </cfRule>
    <cfRule type="cellIs" dxfId="6976" priority="86" operator="greaterThan">
      <formula>0.89</formula>
    </cfRule>
    <cfRule type="cellIs" dxfId="6975" priority="87" operator="greaterThan">
      <formula>0.69</formula>
    </cfRule>
    <cfRule type="cellIs" dxfId="6974" priority="88" operator="greaterThan">
      <formula>0.49</formula>
    </cfRule>
    <cfRule type="cellIs" dxfId="6973" priority="89" operator="greaterThan">
      <formula>0.29</formula>
    </cfRule>
    <cfRule type="cellIs" dxfId="6972" priority="90" operator="lessThan">
      <formula>0.29</formula>
    </cfRule>
  </conditionalFormatting>
  <conditionalFormatting sqref="V16">
    <cfRule type="cellIs" dxfId="6971" priority="43" operator="greaterThan">
      <formula>1</formula>
    </cfRule>
    <cfRule type="cellIs" dxfId="6970" priority="44" operator="greaterThan">
      <formula>0.89</formula>
    </cfRule>
    <cfRule type="cellIs" dxfId="6969" priority="45" operator="greaterThan">
      <formula>0.69</formula>
    </cfRule>
    <cfRule type="cellIs" dxfId="6968" priority="46" operator="greaterThan">
      <formula>0.49</formula>
    </cfRule>
    <cfRule type="cellIs" dxfId="6967" priority="47" operator="greaterThan">
      <formula>0.29</formula>
    </cfRule>
    <cfRule type="cellIs" dxfId="6966" priority="48" operator="lessThan">
      <formula>0.29</formula>
    </cfRule>
  </conditionalFormatting>
  <conditionalFormatting sqref="H16">
    <cfRule type="cellIs" dxfId="6965" priority="73" operator="greaterThan">
      <formula>1</formula>
    </cfRule>
    <cfRule type="cellIs" dxfId="6964" priority="74" operator="greaterThan">
      <formula>0.89</formula>
    </cfRule>
    <cfRule type="cellIs" dxfId="6963" priority="75" operator="greaterThan">
      <formula>0.69</formula>
    </cfRule>
    <cfRule type="cellIs" dxfId="6962" priority="76" operator="greaterThan">
      <formula>0.49</formula>
    </cfRule>
    <cfRule type="cellIs" dxfId="6961" priority="77" operator="greaterThan">
      <formula>0.29</formula>
    </cfRule>
    <cfRule type="cellIs" dxfId="6960" priority="78" operator="lessThan">
      <formula>0.29</formula>
    </cfRule>
  </conditionalFormatting>
  <conditionalFormatting sqref="L16">
    <cfRule type="cellIs" dxfId="6959" priority="67" operator="greaterThan">
      <formula>1</formula>
    </cfRule>
    <cfRule type="cellIs" dxfId="6958" priority="68" operator="greaterThan">
      <formula>0.89</formula>
    </cfRule>
    <cfRule type="cellIs" dxfId="6957" priority="69" operator="greaterThan">
      <formula>0.69</formula>
    </cfRule>
    <cfRule type="cellIs" dxfId="6956" priority="70" operator="greaterThan">
      <formula>0.49</formula>
    </cfRule>
    <cfRule type="cellIs" dxfId="6955" priority="71" operator="greaterThan">
      <formula>0.29</formula>
    </cfRule>
    <cfRule type="cellIs" dxfId="6954" priority="72" operator="lessThan">
      <formula>0.29</formula>
    </cfRule>
  </conditionalFormatting>
  <conditionalFormatting sqref="M16">
    <cfRule type="cellIs" dxfId="6953" priority="61" operator="greaterThan">
      <formula>1</formula>
    </cfRule>
    <cfRule type="cellIs" dxfId="6952" priority="62" operator="greaterThan">
      <formula>0.89</formula>
    </cfRule>
    <cfRule type="cellIs" dxfId="6951" priority="63" operator="greaterThan">
      <formula>0.69</formula>
    </cfRule>
    <cfRule type="cellIs" dxfId="6950" priority="64" operator="greaterThan">
      <formula>0.49</formula>
    </cfRule>
    <cfRule type="cellIs" dxfId="6949" priority="65" operator="greaterThan">
      <formula>0.29</formula>
    </cfRule>
    <cfRule type="cellIs" dxfId="6948" priority="66" operator="lessThan">
      <formula>0.29</formula>
    </cfRule>
  </conditionalFormatting>
  <conditionalFormatting sqref="Q16">
    <cfRule type="cellIs" dxfId="6947" priority="55" operator="greaterThan">
      <formula>1</formula>
    </cfRule>
    <cfRule type="cellIs" dxfId="6946" priority="56" operator="greaterThan">
      <formula>0.89</formula>
    </cfRule>
    <cfRule type="cellIs" dxfId="6945" priority="57" operator="greaterThan">
      <formula>0.69</formula>
    </cfRule>
    <cfRule type="cellIs" dxfId="6944" priority="58" operator="greaterThan">
      <formula>0.49</formula>
    </cfRule>
    <cfRule type="cellIs" dxfId="6943" priority="59" operator="greaterThan">
      <formula>0.29</formula>
    </cfRule>
    <cfRule type="cellIs" dxfId="6942" priority="60" operator="lessThan">
      <formula>0.29</formula>
    </cfRule>
  </conditionalFormatting>
  <conditionalFormatting sqref="U16">
    <cfRule type="cellIs" dxfId="6941" priority="49" operator="greaterThan">
      <formula>1</formula>
    </cfRule>
    <cfRule type="cellIs" dxfId="6940" priority="50" operator="greaterThan">
      <formula>0.89</formula>
    </cfRule>
    <cfRule type="cellIs" dxfId="6939" priority="51" operator="greaterThan">
      <formula>0.69</formula>
    </cfRule>
    <cfRule type="cellIs" dxfId="6938" priority="52" operator="greaterThan">
      <formula>0.49</formula>
    </cfRule>
    <cfRule type="cellIs" dxfId="6937" priority="53" operator="greaterThan">
      <formula>0.29</formula>
    </cfRule>
    <cfRule type="cellIs" dxfId="6936" priority="54" operator="lessThan">
      <formula>0.29</formula>
    </cfRule>
  </conditionalFormatting>
  <conditionalFormatting sqref="H7">
    <cfRule type="cellIs" dxfId="6935" priority="1" operator="greaterThan">
      <formula>1</formula>
    </cfRule>
    <cfRule type="cellIs" dxfId="6934" priority="2" operator="greaterThan">
      <formula>0.89</formula>
    </cfRule>
    <cfRule type="cellIs" dxfId="6933" priority="3" operator="greaterThan">
      <formula>0.69</formula>
    </cfRule>
    <cfRule type="cellIs" dxfId="6932" priority="4" operator="greaterThan">
      <formula>0.49</formula>
    </cfRule>
    <cfRule type="cellIs" dxfId="6931" priority="5" operator="greaterThan">
      <formula>0.29</formula>
    </cfRule>
    <cfRule type="cellIs" dxfId="6930" priority="6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64"/>
  <sheetViews>
    <sheetView topLeftCell="B13" zoomScale="60" zoomScaleNormal="60" workbookViewId="0">
      <selection activeCell="K26" sqref="K26:K62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7.425781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6" customHeight="1">
      <c r="A1" s="459" t="s">
        <v>1162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375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</v>
      </c>
      <c r="I7" s="477" t="s">
        <v>25</v>
      </c>
      <c r="J7" s="475"/>
      <c r="K7" s="476"/>
      <c r="L7" s="9">
        <f>L8/L9</f>
        <v>0.97560975609756095</v>
      </c>
      <c r="M7" s="10">
        <f>M8/M9</f>
        <v>0.98795180722891562</v>
      </c>
      <c r="N7" s="477" t="s">
        <v>25</v>
      </c>
      <c r="O7" s="475"/>
      <c r="P7" s="476"/>
      <c r="Q7" s="9">
        <f>Q8/Q9</f>
        <v>0.31818181818181818</v>
      </c>
      <c r="R7" s="477" t="s">
        <v>25</v>
      </c>
      <c r="S7" s="475"/>
      <c r="T7" s="476"/>
      <c r="U7" s="9">
        <f>U8/U9</f>
        <v>0</v>
      </c>
      <c r="V7" s="10">
        <f>V8/V9</f>
        <v>0.56804733727810652</v>
      </c>
    </row>
    <row r="8" spans="1:22" ht="54.75" customHeight="1">
      <c r="A8" s="486" t="s">
        <v>1165</v>
      </c>
      <c r="B8" s="483" t="s">
        <v>1166</v>
      </c>
      <c r="C8" s="483" t="s">
        <v>1172</v>
      </c>
      <c r="D8" s="12" t="s">
        <v>1173</v>
      </c>
      <c r="E8" s="75">
        <v>14</v>
      </c>
      <c r="F8" s="76">
        <v>13</v>
      </c>
      <c r="G8" s="77">
        <v>15</v>
      </c>
      <c r="H8" s="16">
        <f>SUM(E8:G8)</f>
        <v>42</v>
      </c>
      <c r="I8" s="75">
        <v>13</v>
      </c>
      <c r="J8" s="76">
        <v>13</v>
      </c>
      <c r="K8" s="77">
        <v>14</v>
      </c>
      <c r="L8" s="16">
        <f t="shared" ref="L8:L9" si="0">SUM(I8:K8)</f>
        <v>40</v>
      </c>
      <c r="M8" s="17">
        <f>+H8+L8</f>
        <v>82</v>
      </c>
      <c r="N8" s="13">
        <v>14</v>
      </c>
      <c r="O8" s="14"/>
      <c r="P8" s="15"/>
      <c r="Q8" s="16">
        <f>SUM(N8:P8)</f>
        <v>14</v>
      </c>
      <c r="R8" s="13"/>
      <c r="S8" s="14"/>
      <c r="T8" s="15"/>
      <c r="U8" s="16">
        <f t="shared" ref="U8:U9" si="1">SUM(R8:T8)</f>
        <v>0</v>
      </c>
      <c r="V8" s="17">
        <f>+H8+L8+Q8+U8</f>
        <v>96</v>
      </c>
    </row>
    <row r="9" spans="1:22" ht="53.25" customHeight="1" thickBot="1">
      <c r="A9" s="487"/>
      <c r="B9" s="484"/>
      <c r="C9" s="484"/>
      <c r="D9" s="18" t="s">
        <v>1174</v>
      </c>
      <c r="E9" s="84">
        <f>C28+C31+C34+C37</f>
        <v>14</v>
      </c>
      <c r="F9" s="85">
        <f t="shared" ref="F9:G9" si="2">D28+D31+D34+D37</f>
        <v>14</v>
      </c>
      <c r="G9" s="86">
        <f t="shared" si="2"/>
        <v>14</v>
      </c>
      <c r="H9" s="22">
        <f>SUM(E9:G9)</f>
        <v>42</v>
      </c>
      <c r="I9" s="84">
        <f t="shared" ref="I9:K9" si="3">G28+G31+G34+G37</f>
        <v>14</v>
      </c>
      <c r="J9" s="85">
        <f t="shared" si="3"/>
        <v>13</v>
      </c>
      <c r="K9" s="86">
        <f t="shared" si="3"/>
        <v>14</v>
      </c>
      <c r="L9" s="22">
        <f t="shared" si="0"/>
        <v>41</v>
      </c>
      <c r="M9" s="23">
        <f>+H9+L9</f>
        <v>83</v>
      </c>
      <c r="N9" s="19">
        <f t="shared" ref="N9:P9" si="4">L28+L31+L34+L37</f>
        <v>14</v>
      </c>
      <c r="O9" s="20">
        <f t="shared" si="4"/>
        <v>15</v>
      </c>
      <c r="P9" s="21">
        <f t="shared" si="4"/>
        <v>15</v>
      </c>
      <c r="Q9" s="22">
        <f>SUM(N9:P9)</f>
        <v>44</v>
      </c>
      <c r="R9" s="19">
        <f t="shared" ref="R9:T9" si="5">P28+P31+P34+P37</f>
        <v>13</v>
      </c>
      <c r="S9" s="20">
        <f t="shared" si="5"/>
        <v>14</v>
      </c>
      <c r="T9" s="21">
        <f t="shared" si="5"/>
        <v>15</v>
      </c>
      <c r="U9" s="22">
        <f t="shared" si="1"/>
        <v>42</v>
      </c>
      <c r="V9" s="23">
        <f>+H9+L9+Q9+U9</f>
        <v>169</v>
      </c>
    </row>
    <row r="10" spans="1:22" ht="53.25" customHeight="1" thickBot="1">
      <c r="A10" s="487"/>
      <c r="B10" s="24" t="s">
        <v>26</v>
      </c>
      <c r="C10" s="7" t="s">
        <v>24</v>
      </c>
      <c r="D10" s="103" t="s">
        <v>27</v>
      </c>
      <c r="E10" s="485" t="s">
        <v>25</v>
      </c>
      <c r="F10" s="478"/>
      <c r="G10" s="479"/>
      <c r="H10" s="25">
        <f>H11/H12</f>
        <v>1.0138888888888888</v>
      </c>
      <c r="I10" s="485" t="s">
        <v>25</v>
      </c>
      <c r="J10" s="478"/>
      <c r="K10" s="479"/>
      <c r="L10" s="25">
        <f>L11/L12</f>
        <v>0.97468354430379744</v>
      </c>
      <c r="M10" s="26">
        <f>M11/M12</f>
        <v>0.99337748344370858</v>
      </c>
      <c r="N10" s="480" t="s">
        <v>25</v>
      </c>
      <c r="O10" s="481"/>
      <c r="P10" s="482"/>
      <c r="Q10" s="25">
        <f>Q11/Q12</f>
        <v>0.33333333333333331</v>
      </c>
      <c r="R10" s="480" t="s">
        <v>25</v>
      </c>
      <c r="S10" s="481"/>
      <c r="T10" s="482"/>
      <c r="U10" s="25">
        <f>U11/U12</f>
        <v>0</v>
      </c>
      <c r="V10" s="26">
        <f>V11/V12</f>
        <v>0.56913183279742763</v>
      </c>
    </row>
    <row r="11" spans="1:22" ht="109.5" customHeight="1">
      <c r="A11" s="487"/>
      <c r="B11" s="483" t="s">
        <v>1167</v>
      </c>
      <c r="C11" s="483" t="s">
        <v>1168</v>
      </c>
      <c r="D11" s="12" t="s">
        <v>1175</v>
      </c>
      <c r="E11" s="75">
        <v>24</v>
      </c>
      <c r="F11" s="76">
        <v>22</v>
      </c>
      <c r="G11" s="77">
        <v>27</v>
      </c>
      <c r="H11" s="16">
        <f t="shared" ref="H11" si="6">SUM(E11:G11)</f>
        <v>73</v>
      </c>
      <c r="I11" s="75">
        <v>25</v>
      </c>
      <c r="J11" s="76">
        <v>25</v>
      </c>
      <c r="K11" s="77">
        <v>27</v>
      </c>
      <c r="L11" s="16">
        <f t="shared" ref="L11" si="7">SUM(I11:K11)</f>
        <v>77</v>
      </c>
      <c r="M11" s="17">
        <f t="shared" ref="M11:M12" si="8">+H11+L11</f>
        <v>150</v>
      </c>
      <c r="N11" s="13">
        <v>27</v>
      </c>
      <c r="O11" s="14"/>
      <c r="P11" s="15"/>
      <c r="Q11" s="16">
        <f t="shared" ref="Q11" si="9">SUM(N11:P11)</f>
        <v>27</v>
      </c>
      <c r="R11" s="13"/>
      <c r="S11" s="14"/>
      <c r="T11" s="15"/>
      <c r="U11" s="16">
        <f t="shared" ref="U11" si="10">SUM(R11:T11)</f>
        <v>0</v>
      </c>
      <c r="V11" s="17">
        <f>+H11+L11+Q11+U11</f>
        <v>177</v>
      </c>
    </row>
    <row r="12" spans="1:22" ht="130.5" customHeight="1" thickBot="1">
      <c r="A12" s="487"/>
      <c r="B12" s="484"/>
      <c r="C12" s="484"/>
      <c r="D12" s="87" t="s">
        <v>1176</v>
      </c>
      <c r="E12" s="393">
        <f>C40+C43+C46+C49+C52+C55</f>
        <v>25</v>
      </c>
      <c r="F12" s="384">
        <f t="shared" ref="F12:G12" si="11">D40+D43+D46+D49+D52+D55</f>
        <v>25</v>
      </c>
      <c r="G12" s="392">
        <f t="shared" si="11"/>
        <v>22</v>
      </c>
      <c r="H12" s="61">
        <f t="shared" ref="H12" si="12">SUM(E12:G12)</f>
        <v>72</v>
      </c>
      <c r="I12" s="393">
        <f t="shared" ref="I12:K12" si="13">G40+G43+G46+G49+G52+G55</f>
        <v>26</v>
      </c>
      <c r="J12" s="384">
        <f t="shared" si="13"/>
        <v>25</v>
      </c>
      <c r="K12" s="392">
        <f t="shared" si="13"/>
        <v>28</v>
      </c>
      <c r="L12" s="61">
        <f t="shared" ref="L12" si="14">SUM(I12:K12)</f>
        <v>79</v>
      </c>
      <c r="M12" s="62">
        <f t="shared" si="8"/>
        <v>151</v>
      </c>
      <c r="N12" s="58">
        <f t="shared" ref="N12:P12" si="15">L40+L43+L46+L49+L52+L55</f>
        <v>27</v>
      </c>
      <c r="O12" s="59">
        <f t="shared" si="15"/>
        <v>30</v>
      </c>
      <c r="P12" s="60">
        <f t="shared" si="15"/>
        <v>24</v>
      </c>
      <c r="Q12" s="61">
        <f t="shared" ref="Q12" si="16">SUM(N12:P12)</f>
        <v>81</v>
      </c>
      <c r="R12" s="63">
        <f t="shared" ref="R12:T12" si="17">P40+P43+P46+P49+P52+P55</f>
        <v>25</v>
      </c>
      <c r="S12" s="64">
        <f t="shared" si="17"/>
        <v>25</v>
      </c>
      <c r="T12" s="65">
        <f t="shared" si="17"/>
        <v>29</v>
      </c>
      <c r="U12" s="61">
        <f t="shared" ref="U12" si="18">SUM(R12:T12)</f>
        <v>79</v>
      </c>
      <c r="V12" s="62">
        <f>+H12+L12+Q12+U12</f>
        <v>311</v>
      </c>
    </row>
    <row r="13" spans="1:22" ht="42" customHeight="1" thickBot="1">
      <c r="A13" s="7" t="s">
        <v>29</v>
      </c>
      <c r="B13" s="448" t="s">
        <v>30</v>
      </c>
      <c r="C13" s="7" t="s">
        <v>24</v>
      </c>
      <c r="D13" s="103" t="s">
        <v>27</v>
      </c>
      <c r="E13" s="485" t="s">
        <v>25</v>
      </c>
      <c r="F13" s="478"/>
      <c r="G13" s="479"/>
      <c r="H13" s="25">
        <f t="shared" ref="H13" si="19">H14/H15</f>
        <v>0.66666666666666663</v>
      </c>
      <c r="I13" s="485" t="s">
        <v>25</v>
      </c>
      <c r="J13" s="478"/>
      <c r="K13" s="479"/>
      <c r="L13" s="25">
        <f t="shared" ref="L13:M13" si="20">L14/L15</f>
        <v>1</v>
      </c>
      <c r="M13" s="26">
        <f t="shared" si="20"/>
        <v>0.83333333333333337</v>
      </c>
      <c r="N13" s="481" t="s">
        <v>25</v>
      </c>
      <c r="O13" s="481"/>
      <c r="P13" s="482"/>
      <c r="Q13" s="25">
        <f t="shared" ref="Q13" si="21">Q14/Q15</f>
        <v>0</v>
      </c>
      <c r="R13" s="480" t="s">
        <v>25</v>
      </c>
      <c r="S13" s="481"/>
      <c r="T13" s="482"/>
      <c r="U13" s="25">
        <f t="shared" ref="U13:V13" si="22">U14/U15</f>
        <v>0</v>
      </c>
      <c r="V13" s="26">
        <f t="shared" si="22"/>
        <v>0.41666666666666669</v>
      </c>
    </row>
    <row r="14" spans="1:22" ht="70.5" customHeight="1">
      <c r="A14" s="521" t="s">
        <v>1169</v>
      </c>
      <c r="B14" s="483" t="s">
        <v>1170</v>
      </c>
      <c r="C14" s="489" t="s">
        <v>1177</v>
      </c>
      <c r="D14" s="12" t="s">
        <v>1178</v>
      </c>
      <c r="E14" s="75">
        <v>0</v>
      </c>
      <c r="F14" s="76">
        <v>0</v>
      </c>
      <c r="G14" s="77">
        <v>2</v>
      </c>
      <c r="H14" s="16">
        <f t="shared" ref="H14:H15" si="23">SUM(E14:G14)</f>
        <v>2</v>
      </c>
      <c r="I14" s="75">
        <v>1</v>
      </c>
      <c r="J14" s="76">
        <v>1</v>
      </c>
      <c r="K14" s="77">
        <v>1</v>
      </c>
      <c r="L14" s="16">
        <f t="shared" ref="L14" si="24">SUM(I14:K14)</f>
        <v>3</v>
      </c>
      <c r="M14" s="17">
        <f t="shared" ref="M14:M15" si="25">+H14+L14</f>
        <v>5</v>
      </c>
      <c r="N14" s="13">
        <v>0</v>
      </c>
      <c r="O14" s="14"/>
      <c r="P14" s="15"/>
      <c r="Q14" s="16">
        <f t="shared" ref="Q14:Q15" si="26">SUM(N14:P14)</f>
        <v>0</v>
      </c>
      <c r="R14" s="13"/>
      <c r="S14" s="14"/>
      <c r="T14" s="15"/>
      <c r="U14" s="16">
        <f t="shared" ref="U14:U15" si="27">SUM(R14:T14)</f>
        <v>0</v>
      </c>
      <c r="V14" s="17">
        <f t="shared" ref="V14:V15" si="28">+H14+L14+Q14+U14</f>
        <v>5</v>
      </c>
    </row>
    <row r="15" spans="1:22" ht="62.25" customHeight="1" thickBot="1">
      <c r="A15" s="522"/>
      <c r="B15" s="484"/>
      <c r="C15" s="490"/>
      <c r="D15" s="18" t="s">
        <v>356</v>
      </c>
      <c r="E15" s="84">
        <f>C58</f>
        <v>1</v>
      </c>
      <c r="F15" s="85">
        <f t="shared" ref="F15:G15" si="29">D58</f>
        <v>1</v>
      </c>
      <c r="G15" s="86">
        <f t="shared" si="29"/>
        <v>1</v>
      </c>
      <c r="H15" s="22">
        <f t="shared" si="23"/>
        <v>3</v>
      </c>
      <c r="I15" s="84">
        <f t="shared" ref="I15:K15" si="30">G58</f>
        <v>1</v>
      </c>
      <c r="J15" s="85">
        <f t="shared" si="30"/>
        <v>1</v>
      </c>
      <c r="K15" s="86">
        <f t="shared" si="30"/>
        <v>1</v>
      </c>
      <c r="L15" s="22">
        <f t="shared" ref="L15" si="31">SUM(I15:K15)</f>
        <v>3</v>
      </c>
      <c r="M15" s="23">
        <f t="shared" si="25"/>
        <v>6</v>
      </c>
      <c r="N15" s="19">
        <f t="shared" ref="N15:P15" si="32">L58</f>
        <v>1</v>
      </c>
      <c r="O15" s="20">
        <f t="shared" si="32"/>
        <v>1</v>
      </c>
      <c r="P15" s="21">
        <f t="shared" si="32"/>
        <v>1</v>
      </c>
      <c r="Q15" s="22">
        <f t="shared" si="26"/>
        <v>3</v>
      </c>
      <c r="R15" s="19">
        <f t="shared" ref="R15:T15" si="33">P58</f>
        <v>1</v>
      </c>
      <c r="S15" s="20">
        <f t="shared" si="33"/>
        <v>1</v>
      </c>
      <c r="T15" s="21">
        <f t="shared" si="33"/>
        <v>1</v>
      </c>
      <c r="U15" s="22">
        <f t="shared" si="27"/>
        <v>3</v>
      </c>
      <c r="V15" s="23">
        <f t="shared" si="28"/>
        <v>12</v>
      </c>
    </row>
    <row r="16" spans="1:22" ht="39.75" customHeight="1" thickBot="1">
      <c r="A16" s="522"/>
      <c r="B16" s="448" t="s">
        <v>31</v>
      </c>
      <c r="C16" s="7" t="s">
        <v>24</v>
      </c>
      <c r="D16" s="103" t="s">
        <v>27</v>
      </c>
      <c r="E16" s="485" t="s">
        <v>25</v>
      </c>
      <c r="F16" s="478"/>
      <c r="G16" s="479"/>
      <c r="H16" s="25">
        <f t="shared" ref="H16" si="34">H17/H18</f>
        <v>1.48</v>
      </c>
      <c r="I16" s="485" t="s">
        <v>25</v>
      </c>
      <c r="J16" s="478"/>
      <c r="K16" s="479"/>
      <c r="L16" s="25">
        <f t="shared" ref="L16:M16" si="35">L17/L18</f>
        <v>1.1515151515151516</v>
      </c>
      <c r="M16" s="26">
        <f t="shared" si="35"/>
        <v>1.2931034482758621</v>
      </c>
      <c r="N16" s="481" t="s">
        <v>25</v>
      </c>
      <c r="O16" s="481"/>
      <c r="P16" s="482"/>
      <c r="Q16" s="25">
        <f t="shared" ref="Q16" si="36">Q17/Q18</f>
        <v>0.45945945945945948</v>
      </c>
      <c r="R16" s="480" t="s">
        <v>25</v>
      </c>
      <c r="S16" s="481"/>
      <c r="T16" s="482"/>
      <c r="U16" s="25">
        <f t="shared" ref="U16:V16" si="37">U17/U18</f>
        <v>0</v>
      </c>
      <c r="V16" s="26">
        <f t="shared" si="37"/>
        <v>0.76666666666666672</v>
      </c>
    </row>
    <row r="17" spans="1:22" ht="66" customHeight="1">
      <c r="A17" s="522"/>
      <c r="B17" s="483" t="s">
        <v>1171</v>
      </c>
      <c r="C17" s="489" t="s">
        <v>1179</v>
      </c>
      <c r="D17" s="12" t="s">
        <v>1180</v>
      </c>
      <c r="E17" s="75">
        <v>5</v>
      </c>
      <c r="F17" s="76">
        <v>15</v>
      </c>
      <c r="G17" s="77">
        <v>17</v>
      </c>
      <c r="H17" s="16">
        <f t="shared" ref="H17:H18" si="38">SUM(E17:G17)</f>
        <v>37</v>
      </c>
      <c r="I17" s="75">
        <v>12</v>
      </c>
      <c r="J17" s="76">
        <v>18</v>
      </c>
      <c r="K17" s="77">
        <v>8</v>
      </c>
      <c r="L17" s="16">
        <f t="shared" ref="L17" si="39">SUM(I17:K17)</f>
        <v>38</v>
      </c>
      <c r="M17" s="17">
        <f t="shared" ref="M17:M18" si="40">+H17+L17</f>
        <v>75</v>
      </c>
      <c r="N17" s="13">
        <v>17</v>
      </c>
      <c r="O17" s="14"/>
      <c r="P17" s="15"/>
      <c r="Q17" s="16">
        <f t="shared" ref="Q17:Q18" si="41">SUM(N17:P17)</f>
        <v>17</v>
      </c>
      <c r="R17" s="13"/>
      <c r="S17" s="14"/>
      <c r="T17" s="15"/>
      <c r="U17" s="16">
        <f t="shared" ref="U17:U18" si="42">SUM(R17:T17)</f>
        <v>0</v>
      </c>
      <c r="V17" s="17">
        <f t="shared" ref="V17:V18" si="43">+H17+L17+Q17+U17</f>
        <v>92</v>
      </c>
    </row>
    <row r="18" spans="1:22" ht="60.75" customHeight="1" thickBot="1">
      <c r="A18" s="523"/>
      <c r="B18" s="484"/>
      <c r="C18" s="490"/>
      <c r="D18" s="18" t="s">
        <v>488</v>
      </c>
      <c r="E18" s="84">
        <f>C61</f>
        <v>10</v>
      </c>
      <c r="F18" s="85">
        <f t="shared" ref="F18:G18" si="44">D61</f>
        <v>5</v>
      </c>
      <c r="G18" s="86">
        <f t="shared" si="44"/>
        <v>10</v>
      </c>
      <c r="H18" s="22">
        <f t="shared" si="38"/>
        <v>25</v>
      </c>
      <c r="I18" s="84">
        <f t="shared" ref="I18:K18" si="45">G61</f>
        <v>15</v>
      </c>
      <c r="J18" s="85">
        <f t="shared" si="45"/>
        <v>10</v>
      </c>
      <c r="K18" s="86">
        <f t="shared" si="45"/>
        <v>8</v>
      </c>
      <c r="L18" s="22">
        <f t="shared" ref="L18" si="46">SUM(I18:K18)</f>
        <v>33</v>
      </c>
      <c r="M18" s="23">
        <f t="shared" si="40"/>
        <v>58</v>
      </c>
      <c r="N18" s="19">
        <f t="shared" ref="N18:P18" si="47">L61</f>
        <v>7</v>
      </c>
      <c r="O18" s="20">
        <f t="shared" si="47"/>
        <v>10</v>
      </c>
      <c r="P18" s="21">
        <f t="shared" si="47"/>
        <v>20</v>
      </c>
      <c r="Q18" s="22">
        <f t="shared" si="41"/>
        <v>37</v>
      </c>
      <c r="R18" s="19">
        <f t="shared" ref="R18:T18" si="48">P61</f>
        <v>7</v>
      </c>
      <c r="S18" s="20">
        <f t="shared" si="48"/>
        <v>8</v>
      </c>
      <c r="T18" s="21">
        <f t="shared" si="48"/>
        <v>10</v>
      </c>
      <c r="U18" s="22">
        <f t="shared" si="42"/>
        <v>25</v>
      </c>
      <c r="V18" s="23">
        <f t="shared" si="43"/>
        <v>120</v>
      </c>
    </row>
    <row r="19" spans="1:22" ht="18" customHeight="1"/>
    <row r="20" spans="1:22" ht="45" customHeight="1" thickBot="1">
      <c r="A20" s="520"/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</row>
    <row r="21" spans="1:22" ht="12" hidden="1" customHeight="1" thickBot="1"/>
    <row r="22" spans="1:22" ht="39" customHeight="1" thickBot="1">
      <c r="A22" s="499" t="s">
        <v>0</v>
      </c>
      <c r="B22" s="500"/>
      <c r="C22" s="507" t="s">
        <v>1</v>
      </c>
      <c r="D22" s="504" t="s">
        <v>2</v>
      </c>
      <c r="E22" s="507" t="s">
        <v>3</v>
      </c>
      <c r="F22" s="504" t="s">
        <v>4</v>
      </c>
      <c r="G22" s="507" t="s">
        <v>5</v>
      </c>
      <c r="H22" s="504" t="s">
        <v>6</v>
      </c>
      <c r="I22" s="507" t="s">
        <v>7</v>
      </c>
      <c r="J22" s="504" t="s">
        <v>4</v>
      </c>
      <c r="K22" s="507" t="s">
        <v>8</v>
      </c>
      <c r="L22" s="504" t="s">
        <v>9</v>
      </c>
      <c r="M22" s="507" t="s">
        <v>10</v>
      </c>
      <c r="N22" s="504" t="s">
        <v>11</v>
      </c>
      <c r="O22" s="507" t="s">
        <v>4</v>
      </c>
      <c r="P22" s="504" t="s">
        <v>12</v>
      </c>
      <c r="Q22" s="507" t="s">
        <v>13</v>
      </c>
      <c r="R22" s="504" t="s">
        <v>14</v>
      </c>
      <c r="S22" s="507" t="s">
        <v>4</v>
      </c>
      <c r="T22" s="504" t="s">
        <v>15</v>
      </c>
    </row>
    <row r="23" spans="1:22" ht="35.1" customHeight="1" thickBot="1">
      <c r="A23" s="2" t="s">
        <v>16</v>
      </c>
      <c r="B23" s="3" t="s">
        <v>17</v>
      </c>
      <c r="C23" s="508"/>
      <c r="D23" s="505"/>
      <c r="E23" s="508"/>
      <c r="F23" s="505"/>
      <c r="G23" s="508"/>
      <c r="H23" s="505"/>
      <c r="I23" s="508"/>
      <c r="J23" s="505"/>
      <c r="K23" s="508"/>
      <c r="L23" s="505"/>
      <c r="M23" s="508"/>
      <c r="N23" s="505"/>
      <c r="O23" s="508"/>
      <c r="P23" s="505"/>
      <c r="Q23" s="508"/>
      <c r="R23" s="505"/>
      <c r="S23" s="508"/>
      <c r="T23" s="505"/>
    </row>
    <row r="24" spans="1:22" ht="35.1" customHeight="1" thickBot="1">
      <c r="A24" s="4" t="s">
        <v>18</v>
      </c>
      <c r="B24" s="5" t="s">
        <v>19</v>
      </c>
      <c r="C24" s="508"/>
      <c r="D24" s="505"/>
      <c r="E24" s="508"/>
      <c r="F24" s="505"/>
      <c r="G24" s="508"/>
      <c r="H24" s="505"/>
      <c r="I24" s="508"/>
      <c r="J24" s="505"/>
      <c r="K24" s="508"/>
      <c r="L24" s="505"/>
      <c r="M24" s="508"/>
      <c r="N24" s="505"/>
      <c r="O24" s="508"/>
      <c r="P24" s="505"/>
      <c r="Q24" s="508"/>
      <c r="R24" s="505"/>
      <c r="S24" s="508"/>
      <c r="T24" s="505"/>
    </row>
    <row r="25" spans="1:22" ht="34.5" customHeight="1" thickBot="1">
      <c r="A25" s="377" t="s">
        <v>20</v>
      </c>
      <c r="B25" s="374" t="s">
        <v>21</v>
      </c>
      <c r="C25" s="509"/>
      <c r="D25" s="506"/>
      <c r="E25" s="509"/>
      <c r="F25" s="506"/>
      <c r="G25" s="509"/>
      <c r="H25" s="506"/>
      <c r="I25" s="509"/>
      <c r="J25" s="506"/>
      <c r="K25" s="509"/>
      <c r="L25" s="506"/>
      <c r="M25" s="509"/>
      <c r="N25" s="506"/>
      <c r="O25" s="509"/>
      <c r="P25" s="506"/>
      <c r="Q25" s="509"/>
      <c r="R25" s="506"/>
      <c r="S25" s="509"/>
      <c r="T25" s="506"/>
    </row>
    <row r="26" spans="1:22" ht="35.1" customHeight="1" thickBot="1">
      <c r="A26" s="7" t="s">
        <v>38</v>
      </c>
      <c r="B26" s="103" t="s">
        <v>39</v>
      </c>
      <c r="C26" s="475" t="s">
        <v>25</v>
      </c>
      <c r="D26" s="475"/>
      <c r="E26" s="476"/>
      <c r="F26" s="9">
        <f>F27/F28</f>
        <v>1</v>
      </c>
      <c r="G26" s="477" t="s">
        <v>25</v>
      </c>
      <c r="H26" s="475"/>
      <c r="I26" s="476"/>
      <c r="J26" s="9">
        <f>J27/J28</f>
        <v>1</v>
      </c>
      <c r="K26" s="10">
        <f>K27/K28</f>
        <v>1</v>
      </c>
      <c r="L26" s="477" t="s">
        <v>25</v>
      </c>
      <c r="M26" s="475"/>
      <c r="N26" s="476"/>
      <c r="O26" s="9">
        <f>O27/O28</f>
        <v>0.33333333333333331</v>
      </c>
      <c r="P26" s="477" t="s">
        <v>25</v>
      </c>
      <c r="Q26" s="475"/>
      <c r="R26" s="476"/>
      <c r="S26" s="9">
        <f>S27/S28</f>
        <v>0</v>
      </c>
      <c r="T26" s="10">
        <f>T27/T28</f>
        <v>0.58333333333333337</v>
      </c>
    </row>
    <row r="27" spans="1:22" ht="35.1" customHeight="1">
      <c r="A27" s="638" t="s">
        <v>1181</v>
      </c>
      <c r="B27" s="376" t="s">
        <v>1182</v>
      </c>
      <c r="C27" s="75">
        <v>1</v>
      </c>
      <c r="D27" s="76">
        <v>1</v>
      </c>
      <c r="E27" s="77">
        <v>1</v>
      </c>
      <c r="F27" s="16">
        <f>SUM(C27:E27)</f>
        <v>3</v>
      </c>
      <c r="G27" s="75">
        <v>1</v>
      </c>
      <c r="H27" s="76">
        <v>1</v>
      </c>
      <c r="I27" s="77">
        <v>1</v>
      </c>
      <c r="J27" s="16">
        <f>SUM(G27:I27)</f>
        <v>3</v>
      </c>
      <c r="K27" s="17">
        <f>+F27+J27</f>
        <v>6</v>
      </c>
      <c r="L27" s="75">
        <v>1</v>
      </c>
      <c r="M27" s="76"/>
      <c r="N27" s="77"/>
      <c r="O27" s="16">
        <f>SUM(L27:N27)</f>
        <v>1</v>
      </c>
      <c r="P27" s="13"/>
      <c r="Q27" s="14"/>
      <c r="R27" s="15"/>
      <c r="S27" s="16">
        <f>SUM(P27:R27)</f>
        <v>0</v>
      </c>
      <c r="T27" s="17">
        <f>+F27+J27+O27+S27</f>
        <v>7</v>
      </c>
    </row>
    <row r="28" spans="1:22" ht="35.1" customHeight="1" thickBot="1">
      <c r="A28" s="639"/>
      <c r="B28" s="34" t="s">
        <v>1183</v>
      </c>
      <c r="C28" s="84">
        <v>1</v>
      </c>
      <c r="D28" s="85">
        <v>1</v>
      </c>
      <c r="E28" s="86">
        <v>1</v>
      </c>
      <c r="F28" s="22">
        <f>SUM(C28:E28)</f>
        <v>3</v>
      </c>
      <c r="G28" s="84">
        <v>1</v>
      </c>
      <c r="H28" s="85">
        <v>1</v>
      </c>
      <c r="I28" s="86">
        <v>1</v>
      </c>
      <c r="J28" s="22">
        <f>SUM(G28:I28)</f>
        <v>3</v>
      </c>
      <c r="K28" s="23">
        <f>+F28+J28</f>
        <v>6</v>
      </c>
      <c r="L28" s="84">
        <v>1</v>
      </c>
      <c r="M28" s="85">
        <v>1</v>
      </c>
      <c r="N28" s="86">
        <v>1</v>
      </c>
      <c r="O28" s="22">
        <f>SUM(L28:N28)</f>
        <v>3</v>
      </c>
      <c r="P28" s="19">
        <v>1</v>
      </c>
      <c r="Q28" s="20">
        <v>1</v>
      </c>
      <c r="R28" s="21">
        <v>1</v>
      </c>
      <c r="S28" s="22">
        <f>SUM(P28:R28)</f>
        <v>3</v>
      </c>
      <c r="T28" s="23">
        <f>+F28+J28+O28+S28</f>
        <v>12</v>
      </c>
    </row>
    <row r="29" spans="1:22" ht="35.1" customHeight="1" thickBot="1">
      <c r="A29" s="7" t="s">
        <v>43</v>
      </c>
      <c r="B29" s="103" t="s">
        <v>39</v>
      </c>
      <c r="C29" s="478" t="s">
        <v>25</v>
      </c>
      <c r="D29" s="478"/>
      <c r="E29" s="479"/>
      <c r="F29" s="25">
        <f>F30/F31</f>
        <v>1</v>
      </c>
      <c r="G29" s="485" t="s">
        <v>25</v>
      </c>
      <c r="H29" s="478"/>
      <c r="I29" s="479"/>
      <c r="J29" s="25">
        <f>J30/J31</f>
        <v>0.95454545454545459</v>
      </c>
      <c r="K29" s="26">
        <f>K30/K31</f>
        <v>0.97777777777777775</v>
      </c>
      <c r="L29" s="485" t="s">
        <v>25</v>
      </c>
      <c r="M29" s="478"/>
      <c r="N29" s="479"/>
      <c r="O29" s="25">
        <f>O30/O31</f>
        <v>0.32</v>
      </c>
      <c r="P29" s="480" t="s">
        <v>25</v>
      </c>
      <c r="Q29" s="481"/>
      <c r="R29" s="482"/>
      <c r="S29" s="25">
        <f>S30/S31</f>
        <v>0</v>
      </c>
      <c r="T29" s="26">
        <f>T30/T31</f>
        <v>0.55913978494623651</v>
      </c>
    </row>
    <row r="30" spans="1:22" ht="51.75" customHeight="1">
      <c r="A30" s="486" t="s">
        <v>1184</v>
      </c>
      <c r="B30" s="376" t="s">
        <v>1185</v>
      </c>
      <c r="C30" s="75">
        <v>8</v>
      </c>
      <c r="D30" s="76">
        <v>7</v>
      </c>
      <c r="E30" s="77">
        <v>8</v>
      </c>
      <c r="F30" s="16">
        <f>SUM(C30:E30)</f>
        <v>23</v>
      </c>
      <c r="G30" s="75">
        <v>7</v>
      </c>
      <c r="H30" s="76">
        <v>7</v>
      </c>
      <c r="I30" s="77">
        <v>7</v>
      </c>
      <c r="J30" s="16">
        <f>SUM(G30:I30)</f>
        <v>21</v>
      </c>
      <c r="K30" s="17">
        <f>+F30+J30</f>
        <v>44</v>
      </c>
      <c r="L30" s="75">
        <v>8</v>
      </c>
      <c r="M30" s="76"/>
      <c r="N30" s="77"/>
      <c r="O30" s="16">
        <f>SUM(L30:N30)</f>
        <v>8</v>
      </c>
      <c r="P30" s="13"/>
      <c r="Q30" s="14"/>
      <c r="R30" s="15"/>
      <c r="S30" s="16">
        <f>SUM(P30:R30)</f>
        <v>0</v>
      </c>
      <c r="T30" s="17">
        <f>+F30+J30+O30+S30</f>
        <v>52</v>
      </c>
    </row>
    <row r="31" spans="1:22" ht="44.25" customHeight="1" thickBot="1">
      <c r="A31" s="488"/>
      <c r="B31" s="34" t="s">
        <v>1186</v>
      </c>
      <c r="C31" s="84">
        <v>8</v>
      </c>
      <c r="D31" s="85">
        <v>8</v>
      </c>
      <c r="E31" s="86">
        <v>7</v>
      </c>
      <c r="F31" s="22">
        <f>SUM(C31:E31)</f>
        <v>23</v>
      </c>
      <c r="G31" s="84">
        <v>8</v>
      </c>
      <c r="H31" s="85">
        <v>7</v>
      </c>
      <c r="I31" s="86">
        <v>7</v>
      </c>
      <c r="J31" s="22">
        <f>SUM(G31:I31)</f>
        <v>22</v>
      </c>
      <c r="K31" s="23">
        <f>+F31+J31</f>
        <v>45</v>
      </c>
      <c r="L31" s="84">
        <v>8</v>
      </c>
      <c r="M31" s="85">
        <v>8</v>
      </c>
      <c r="N31" s="86">
        <v>9</v>
      </c>
      <c r="O31" s="22">
        <f>SUM(L31:N31)</f>
        <v>25</v>
      </c>
      <c r="P31" s="19">
        <v>7</v>
      </c>
      <c r="Q31" s="20">
        <v>7</v>
      </c>
      <c r="R31" s="21">
        <v>9</v>
      </c>
      <c r="S31" s="22">
        <f>SUM(P31:R31)</f>
        <v>23</v>
      </c>
      <c r="T31" s="23">
        <f>+F31+J31+O31+S31</f>
        <v>93</v>
      </c>
    </row>
    <row r="32" spans="1:22" ht="35.1" customHeight="1" thickBot="1">
      <c r="A32" s="7" t="s">
        <v>45</v>
      </c>
      <c r="B32" s="103" t="s">
        <v>39</v>
      </c>
      <c r="C32" s="478" t="s">
        <v>25</v>
      </c>
      <c r="D32" s="478"/>
      <c r="E32" s="479"/>
      <c r="F32" s="25">
        <f>F33/F34</f>
        <v>1</v>
      </c>
      <c r="G32" s="485" t="s">
        <v>25</v>
      </c>
      <c r="H32" s="478"/>
      <c r="I32" s="479"/>
      <c r="J32" s="25">
        <f>J33/J34</f>
        <v>1</v>
      </c>
      <c r="K32" s="26">
        <f>K33/K34</f>
        <v>1</v>
      </c>
      <c r="L32" s="485" t="s">
        <v>25</v>
      </c>
      <c r="M32" s="478"/>
      <c r="N32" s="479"/>
      <c r="O32" s="25">
        <f>O33/O34</f>
        <v>0.33333333333333331</v>
      </c>
      <c r="P32" s="480" t="s">
        <v>25</v>
      </c>
      <c r="Q32" s="481"/>
      <c r="R32" s="482"/>
      <c r="S32" s="25">
        <f>S33/S34</f>
        <v>0</v>
      </c>
      <c r="T32" s="26">
        <f>T33/T34</f>
        <v>0.58333333333333337</v>
      </c>
    </row>
    <row r="33" spans="1:20" ht="35.1" customHeight="1">
      <c r="A33" s="640" t="s">
        <v>1187</v>
      </c>
      <c r="B33" s="376" t="s">
        <v>1188</v>
      </c>
      <c r="C33" s="75">
        <v>1</v>
      </c>
      <c r="D33" s="76">
        <v>1</v>
      </c>
      <c r="E33" s="77">
        <v>1</v>
      </c>
      <c r="F33" s="16">
        <f>SUM(C33:E33)</f>
        <v>3</v>
      </c>
      <c r="G33" s="75">
        <v>1</v>
      </c>
      <c r="H33" s="76">
        <v>1</v>
      </c>
      <c r="I33" s="77">
        <v>1</v>
      </c>
      <c r="J33" s="16">
        <f>SUM(G33:I33)</f>
        <v>3</v>
      </c>
      <c r="K33" s="17">
        <f>+F33+J33</f>
        <v>6</v>
      </c>
      <c r="L33" s="75">
        <v>1</v>
      </c>
      <c r="M33" s="76"/>
      <c r="N33" s="77"/>
      <c r="O33" s="16">
        <f>SUM(L33:N33)</f>
        <v>1</v>
      </c>
      <c r="P33" s="13"/>
      <c r="Q33" s="14"/>
      <c r="R33" s="15"/>
      <c r="S33" s="16">
        <f>SUM(P33:R33)</f>
        <v>0</v>
      </c>
      <c r="T33" s="17">
        <f>+F33+J33+O33+S33</f>
        <v>7</v>
      </c>
    </row>
    <row r="34" spans="1:20" ht="35.1" customHeight="1" thickBot="1">
      <c r="A34" s="641"/>
      <c r="B34" s="34" t="s">
        <v>1189</v>
      </c>
      <c r="C34" s="84">
        <v>1</v>
      </c>
      <c r="D34" s="85">
        <v>1</v>
      </c>
      <c r="E34" s="86">
        <v>1</v>
      </c>
      <c r="F34" s="22">
        <f>SUM(C34:E34)</f>
        <v>3</v>
      </c>
      <c r="G34" s="84">
        <v>1</v>
      </c>
      <c r="H34" s="85">
        <v>1</v>
      </c>
      <c r="I34" s="86">
        <v>1</v>
      </c>
      <c r="J34" s="22">
        <f>SUM(G34:I34)</f>
        <v>3</v>
      </c>
      <c r="K34" s="23">
        <f>+F34+J34</f>
        <v>6</v>
      </c>
      <c r="L34" s="84">
        <v>1</v>
      </c>
      <c r="M34" s="85">
        <v>1</v>
      </c>
      <c r="N34" s="86">
        <v>1</v>
      </c>
      <c r="O34" s="22">
        <f>SUM(L34:N34)</f>
        <v>3</v>
      </c>
      <c r="P34" s="19">
        <v>1</v>
      </c>
      <c r="Q34" s="20">
        <v>1</v>
      </c>
      <c r="R34" s="21">
        <v>1</v>
      </c>
      <c r="S34" s="22">
        <f>SUM(P34:R34)</f>
        <v>3</v>
      </c>
      <c r="T34" s="23">
        <f>+F34+J34+O34+S34</f>
        <v>12</v>
      </c>
    </row>
    <row r="35" spans="1:20" ht="35.1" customHeight="1" thickBot="1">
      <c r="A35" s="7" t="s">
        <v>46</v>
      </c>
      <c r="B35" s="103" t="s">
        <v>39</v>
      </c>
      <c r="C35" s="478" t="s">
        <v>25</v>
      </c>
      <c r="D35" s="478"/>
      <c r="E35" s="479"/>
      <c r="F35" s="25">
        <f>F36/F37</f>
        <v>1</v>
      </c>
      <c r="G35" s="485" t="s">
        <v>25</v>
      </c>
      <c r="H35" s="478"/>
      <c r="I35" s="479"/>
      <c r="J35" s="25">
        <f>J36/J37</f>
        <v>1</v>
      </c>
      <c r="K35" s="26">
        <f>K36/K37</f>
        <v>1</v>
      </c>
      <c r="L35" s="485" t="s">
        <v>25</v>
      </c>
      <c r="M35" s="478"/>
      <c r="N35" s="479"/>
      <c r="O35" s="25">
        <f>O36/O37</f>
        <v>0.30769230769230771</v>
      </c>
      <c r="P35" s="480" t="s">
        <v>25</v>
      </c>
      <c r="Q35" s="481"/>
      <c r="R35" s="482"/>
      <c r="S35" s="25">
        <f>S36/S37</f>
        <v>0</v>
      </c>
      <c r="T35" s="26">
        <f>T36/T37</f>
        <v>0.57692307692307687</v>
      </c>
    </row>
    <row r="36" spans="1:20" ht="35.1" customHeight="1">
      <c r="A36" s="638" t="s">
        <v>1190</v>
      </c>
      <c r="B36" s="376" t="s">
        <v>1191</v>
      </c>
      <c r="C36" s="75">
        <v>4</v>
      </c>
      <c r="D36" s="76">
        <v>4</v>
      </c>
      <c r="E36" s="77">
        <v>5</v>
      </c>
      <c r="F36" s="16">
        <f>SUM(C36:E36)</f>
        <v>13</v>
      </c>
      <c r="G36" s="75">
        <v>4</v>
      </c>
      <c r="H36" s="76">
        <v>4</v>
      </c>
      <c r="I36" s="77">
        <v>5</v>
      </c>
      <c r="J36" s="16">
        <f>SUM(G36:I36)</f>
        <v>13</v>
      </c>
      <c r="K36" s="17">
        <f>+F36+J36</f>
        <v>26</v>
      </c>
      <c r="L36" s="75">
        <v>4</v>
      </c>
      <c r="M36" s="76"/>
      <c r="N36" s="77"/>
      <c r="O36" s="16">
        <f>SUM(L36:N36)</f>
        <v>4</v>
      </c>
      <c r="P36" s="13"/>
      <c r="Q36" s="14"/>
      <c r="R36" s="15"/>
      <c r="S36" s="16">
        <f>SUM(P36:R36)</f>
        <v>0</v>
      </c>
      <c r="T36" s="17">
        <f>+F36+J36+O36+S36</f>
        <v>30</v>
      </c>
    </row>
    <row r="37" spans="1:20" ht="35.1" customHeight="1" thickBot="1">
      <c r="A37" s="639"/>
      <c r="B37" s="34" t="s">
        <v>1192</v>
      </c>
      <c r="C37" s="84">
        <v>4</v>
      </c>
      <c r="D37" s="85">
        <v>4</v>
      </c>
      <c r="E37" s="86">
        <v>5</v>
      </c>
      <c r="F37" s="22">
        <f>SUM(C37:E37)</f>
        <v>13</v>
      </c>
      <c r="G37" s="84">
        <v>4</v>
      </c>
      <c r="H37" s="85">
        <v>4</v>
      </c>
      <c r="I37" s="86">
        <v>5</v>
      </c>
      <c r="J37" s="22">
        <f>SUM(G37:I37)</f>
        <v>13</v>
      </c>
      <c r="K37" s="23">
        <f>+F37+J37</f>
        <v>26</v>
      </c>
      <c r="L37" s="84">
        <v>4</v>
      </c>
      <c r="M37" s="85">
        <v>5</v>
      </c>
      <c r="N37" s="86">
        <v>4</v>
      </c>
      <c r="O37" s="22">
        <f>SUM(L37:N37)</f>
        <v>13</v>
      </c>
      <c r="P37" s="19">
        <v>4</v>
      </c>
      <c r="Q37" s="20">
        <v>5</v>
      </c>
      <c r="R37" s="21">
        <v>4</v>
      </c>
      <c r="S37" s="22">
        <f>SUM(P37:R37)</f>
        <v>13</v>
      </c>
      <c r="T37" s="23">
        <f>+F37+J37+O37+S37</f>
        <v>52</v>
      </c>
    </row>
    <row r="38" spans="1:20" ht="35.1" customHeight="1" thickBot="1">
      <c r="A38" s="7" t="s">
        <v>48</v>
      </c>
      <c r="B38" s="103" t="s">
        <v>39</v>
      </c>
      <c r="C38" s="478" t="s">
        <v>25</v>
      </c>
      <c r="D38" s="478"/>
      <c r="E38" s="479"/>
      <c r="F38" s="25">
        <f>F39/F40</f>
        <v>1.0892857142857142</v>
      </c>
      <c r="G38" s="485" t="s">
        <v>25</v>
      </c>
      <c r="H38" s="478"/>
      <c r="I38" s="479"/>
      <c r="J38" s="25">
        <f>J39/J40</f>
        <v>0.98412698412698407</v>
      </c>
      <c r="K38" s="26">
        <f>K39/K40</f>
        <v>1.0336134453781514</v>
      </c>
      <c r="L38" s="485" t="s">
        <v>25</v>
      </c>
      <c r="M38" s="478"/>
      <c r="N38" s="479"/>
      <c r="O38" s="25">
        <f>O39/O40</f>
        <v>0.34920634920634919</v>
      </c>
      <c r="P38" s="480" t="s">
        <v>25</v>
      </c>
      <c r="Q38" s="481"/>
      <c r="R38" s="482"/>
      <c r="S38" s="25">
        <f>S39/S40</f>
        <v>0</v>
      </c>
      <c r="T38" s="26">
        <f>T39/T40</f>
        <v>0.59183673469387754</v>
      </c>
    </row>
    <row r="39" spans="1:20" ht="35.1" customHeight="1">
      <c r="A39" s="486" t="s">
        <v>1193</v>
      </c>
      <c r="B39" s="376" t="s">
        <v>1194</v>
      </c>
      <c r="C39" s="75">
        <v>20</v>
      </c>
      <c r="D39" s="76">
        <v>19</v>
      </c>
      <c r="E39" s="77">
        <v>22</v>
      </c>
      <c r="F39" s="16">
        <f>SUM(C39:E39)</f>
        <v>61</v>
      </c>
      <c r="G39" s="75">
        <v>20</v>
      </c>
      <c r="H39" s="76">
        <v>20</v>
      </c>
      <c r="I39" s="77">
        <v>22</v>
      </c>
      <c r="J39" s="16">
        <f>SUM(G39:I39)</f>
        <v>62</v>
      </c>
      <c r="K39" s="17">
        <f>+F39+J39</f>
        <v>123</v>
      </c>
      <c r="L39" s="75">
        <v>22</v>
      </c>
      <c r="M39" s="76"/>
      <c r="N39" s="77"/>
      <c r="O39" s="16">
        <f>SUM(L39:N39)</f>
        <v>22</v>
      </c>
      <c r="P39" s="13"/>
      <c r="Q39" s="14"/>
      <c r="R39" s="15"/>
      <c r="S39" s="16">
        <f>SUM(P39:R39)</f>
        <v>0</v>
      </c>
      <c r="T39" s="17">
        <f>+F39+J39+O39+S39</f>
        <v>145</v>
      </c>
    </row>
    <row r="40" spans="1:20" ht="35.1" customHeight="1" thickBot="1">
      <c r="A40" s="488"/>
      <c r="B40" s="34" t="s">
        <v>1195</v>
      </c>
      <c r="C40" s="84">
        <v>20</v>
      </c>
      <c r="D40" s="85">
        <v>19</v>
      </c>
      <c r="E40" s="86">
        <v>17</v>
      </c>
      <c r="F40" s="22">
        <f>SUM(C40:E40)</f>
        <v>56</v>
      </c>
      <c r="G40" s="84">
        <v>21</v>
      </c>
      <c r="H40" s="85">
        <v>20</v>
      </c>
      <c r="I40" s="86">
        <v>22</v>
      </c>
      <c r="J40" s="22">
        <f>SUM(G40:I40)</f>
        <v>63</v>
      </c>
      <c r="K40" s="23">
        <f>+F40+J40</f>
        <v>119</v>
      </c>
      <c r="L40" s="84">
        <v>22</v>
      </c>
      <c r="M40" s="85">
        <v>22</v>
      </c>
      <c r="N40" s="86">
        <v>19</v>
      </c>
      <c r="O40" s="22">
        <f>SUM(L40:N40)</f>
        <v>63</v>
      </c>
      <c r="P40" s="19">
        <v>20</v>
      </c>
      <c r="Q40" s="20">
        <v>20</v>
      </c>
      <c r="R40" s="21">
        <v>23</v>
      </c>
      <c r="S40" s="22">
        <f>SUM(P40:R40)</f>
        <v>63</v>
      </c>
      <c r="T40" s="23">
        <f>+F40+J40+O40+S40</f>
        <v>245</v>
      </c>
    </row>
    <row r="41" spans="1:20" ht="35.1" customHeight="1" thickBot="1">
      <c r="A41" s="7" t="s">
        <v>49</v>
      </c>
      <c r="B41" s="103" t="s">
        <v>39</v>
      </c>
      <c r="C41" s="478" t="s">
        <v>25</v>
      </c>
      <c r="D41" s="478"/>
      <c r="E41" s="479"/>
      <c r="F41" s="25">
        <f>F42/F43</f>
        <v>0.66666666666666663</v>
      </c>
      <c r="G41" s="485" t="s">
        <v>25</v>
      </c>
      <c r="H41" s="478"/>
      <c r="I41" s="479"/>
      <c r="J41" s="25">
        <f>J42/J43</f>
        <v>1</v>
      </c>
      <c r="K41" s="26">
        <f>K42/K43</f>
        <v>0.83333333333333337</v>
      </c>
      <c r="L41" s="485" t="s">
        <v>25</v>
      </c>
      <c r="M41" s="478"/>
      <c r="N41" s="479"/>
      <c r="O41" s="25">
        <f>O42/O43</f>
        <v>0.33333333333333331</v>
      </c>
      <c r="P41" s="480" t="s">
        <v>25</v>
      </c>
      <c r="Q41" s="481"/>
      <c r="R41" s="482"/>
      <c r="S41" s="25">
        <f>S42/S43</f>
        <v>0</v>
      </c>
      <c r="T41" s="26">
        <f>T42/T43</f>
        <v>0.5</v>
      </c>
    </row>
    <row r="42" spans="1:20" ht="35.1" customHeight="1">
      <c r="A42" s="638" t="s">
        <v>1196</v>
      </c>
      <c r="B42" s="376" t="s">
        <v>1197</v>
      </c>
      <c r="C42" s="75">
        <v>3</v>
      </c>
      <c r="D42" s="76">
        <v>0</v>
      </c>
      <c r="E42" s="77">
        <v>3</v>
      </c>
      <c r="F42" s="16">
        <f>SUM(C42:E42)</f>
        <v>6</v>
      </c>
      <c r="G42" s="75">
        <v>3</v>
      </c>
      <c r="H42" s="76">
        <v>3</v>
      </c>
      <c r="I42" s="77">
        <v>3</v>
      </c>
      <c r="J42" s="16">
        <f>SUM(G42:I42)</f>
        <v>9</v>
      </c>
      <c r="K42" s="17">
        <f>+F42+J42</f>
        <v>15</v>
      </c>
      <c r="L42" s="75">
        <v>3</v>
      </c>
      <c r="M42" s="76"/>
      <c r="N42" s="77"/>
      <c r="O42" s="16">
        <f>SUM(L42:N42)</f>
        <v>3</v>
      </c>
      <c r="P42" s="13"/>
      <c r="Q42" s="14"/>
      <c r="R42" s="15"/>
      <c r="S42" s="16">
        <f>SUM(P42:R42)</f>
        <v>0</v>
      </c>
      <c r="T42" s="17">
        <f>+F42+J42+O42+S42</f>
        <v>18</v>
      </c>
    </row>
    <row r="43" spans="1:20" ht="35.1" customHeight="1" thickBot="1">
      <c r="A43" s="639"/>
      <c r="B43" s="34" t="s">
        <v>1198</v>
      </c>
      <c r="C43" s="84">
        <v>3</v>
      </c>
      <c r="D43" s="85">
        <v>3</v>
      </c>
      <c r="E43" s="86">
        <v>3</v>
      </c>
      <c r="F43" s="22">
        <f>SUM(C43:E43)</f>
        <v>9</v>
      </c>
      <c r="G43" s="84">
        <v>3</v>
      </c>
      <c r="H43" s="85">
        <v>3</v>
      </c>
      <c r="I43" s="86">
        <v>3</v>
      </c>
      <c r="J43" s="22">
        <f>SUM(G43:I43)</f>
        <v>9</v>
      </c>
      <c r="K43" s="23">
        <f>+F43+J43</f>
        <v>18</v>
      </c>
      <c r="L43" s="84">
        <v>3</v>
      </c>
      <c r="M43" s="85">
        <v>3</v>
      </c>
      <c r="N43" s="86">
        <v>3</v>
      </c>
      <c r="O43" s="22">
        <f>SUM(L43:N43)</f>
        <v>9</v>
      </c>
      <c r="P43" s="19">
        <v>3</v>
      </c>
      <c r="Q43" s="20">
        <v>3</v>
      </c>
      <c r="R43" s="21">
        <v>3</v>
      </c>
      <c r="S43" s="22">
        <f>SUM(P43:R43)</f>
        <v>9</v>
      </c>
      <c r="T43" s="23">
        <f>+F43+J43+O43+S43</f>
        <v>36</v>
      </c>
    </row>
    <row r="44" spans="1:20" ht="35.1" customHeight="1" thickBot="1">
      <c r="A44" s="7" t="s">
        <v>51</v>
      </c>
      <c r="B44" s="103" t="s">
        <v>39</v>
      </c>
      <c r="C44" s="478" t="s">
        <v>25</v>
      </c>
      <c r="D44" s="478"/>
      <c r="E44" s="479"/>
      <c r="F44" s="25">
        <f>F45/F46</f>
        <v>0.66666666666666663</v>
      </c>
      <c r="G44" s="485" t="s">
        <v>25</v>
      </c>
      <c r="H44" s="478"/>
      <c r="I44" s="479"/>
      <c r="J44" s="25">
        <f>J45/J46</f>
        <v>1</v>
      </c>
      <c r="K44" s="26">
        <f>K45/K46</f>
        <v>0.83333333333333337</v>
      </c>
      <c r="L44" s="485" t="s">
        <v>25</v>
      </c>
      <c r="M44" s="478"/>
      <c r="N44" s="479"/>
      <c r="O44" s="25">
        <f>O45/O46</f>
        <v>0.33333333333333331</v>
      </c>
      <c r="P44" s="480" t="s">
        <v>25</v>
      </c>
      <c r="Q44" s="481"/>
      <c r="R44" s="482"/>
      <c r="S44" s="25">
        <f>S45/S46</f>
        <v>0</v>
      </c>
      <c r="T44" s="26">
        <f>T45/T46</f>
        <v>0.5</v>
      </c>
    </row>
    <row r="45" spans="1:20" ht="35.1" customHeight="1">
      <c r="A45" s="638" t="s">
        <v>1199</v>
      </c>
      <c r="B45" s="376" t="s">
        <v>1200</v>
      </c>
      <c r="C45" s="75">
        <v>1</v>
      </c>
      <c r="D45" s="76">
        <v>0</v>
      </c>
      <c r="E45" s="77">
        <v>1</v>
      </c>
      <c r="F45" s="16">
        <f>SUM(C45:E45)</f>
        <v>2</v>
      </c>
      <c r="G45" s="75">
        <v>1</v>
      </c>
      <c r="H45" s="76">
        <v>1</v>
      </c>
      <c r="I45" s="77">
        <v>1</v>
      </c>
      <c r="J45" s="16">
        <f>SUM(G45:I45)</f>
        <v>3</v>
      </c>
      <c r="K45" s="17">
        <f>+F45+J45</f>
        <v>5</v>
      </c>
      <c r="L45" s="75">
        <v>1</v>
      </c>
      <c r="M45" s="76"/>
      <c r="N45" s="77"/>
      <c r="O45" s="16">
        <f>SUM(L45:N45)</f>
        <v>1</v>
      </c>
      <c r="P45" s="13"/>
      <c r="Q45" s="14"/>
      <c r="R45" s="15"/>
      <c r="S45" s="16">
        <f>SUM(P45:R45)</f>
        <v>0</v>
      </c>
      <c r="T45" s="17">
        <f>+F45+J45+O45+S45</f>
        <v>6</v>
      </c>
    </row>
    <row r="46" spans="1:20" ht="35.1" customHeight="1" thickBot="1">
      <c r="A46" s="639"/>
      <c r="B46" s="34" t="s">
        <v>1201</v>
      </c>
      <c r="C46" s="84">
        <v>1</v>
      </c>
      <c r="D46" s="85">
        <v>1</v>
      </c>
      <c r="E46" s="86">
        <v>1</v>
      </c>
      <c r="F46" s="22">
        <f>SUM(C46:E46)</f>
        <v>3</v>
      </c>
      <c r="G46" s="84">
        <v>1</v>
      </c>
      <c r="H46" s="85">
        <v>1</v>
      </c>
      <c r="I46" s="86">
        <v>1</v>
      </c>
      <c r="J46" s="22">
        <f>SUM(G46:I46)</f>
        <v>3</v>
      </c>
      <c r="K46" s="23">
        <f>+F46+J46</f>
        <v>6</v>
      </c>
      <c r="L46" s="84">
        <v>1</v>
      </c>
      <c r="M46" s="85">
        <v>1</v>
      </c>
      <c r="N46" s="86">
        <v>1</v>
      </c>
      <c r="O46" s="22">
        <f>SUM(L46:N46)</f>
        <v>3</v>
      </c>
      <c r="P46" s="19">
        <v>1</v>
      </c>
      <c r="Q46" s="20">
        <v>1</v>
      </c>
      <c r="R46" s="21">
        <v>1</v>
      </c>
      <c r="S46" s="22">
        <f>SUM(P46:R46)</f>
        <v>3</v>
      </c>
      <c r="T46" s="23">
        <f>+F46+J46+O46+S46</f>
        <v>12</v>
      </c>
    </row>
    <row r="47" spans="1:20" ht="35.1" customHeight="1" thickBot="1">
      <c r="A47" s="7" t="s">
        <v>216</v>
      </c>
      <c r="B47" s="103" t="s">
        <v>39</v>
      </c>
      <c r="C47" s="478" t="s">
        <v>25</v>
      </c>
      <c r="D47" s="478"/>
      <c r="E47" s="479"/>
      <c r="F47" s="25">
        <f>F48/F49</f>
        <v>1</v>
      </c>
      <c r="G47" s="485" t="s">
        <v>25</v>
      </c>
      <c r="H47" s="478"/>
      <c r="I47" s="479"/>
      <c r="J47" s="25">
        <f>J48/J49</f>
        <v>0.75</v>
      </c>
      <c r="K47" s="26">
        <f>K48/K49</f>
        <v>0.83333333333333337</v>
      </c>
      <c r="L47" s="485" t="s">
        <v>25</v>
      </c>
      <c r="M47" s="478"/>
      <c r="N47" s="479"/>
      <c r="O47" s="25">
        <f>O48/O49</f>
        <v>0.33333333333333331</v>
      </c>
      <c r="P47" s="480" t="s">
        <v>25</v>
      </c>
      <c r="Q47" s="481"/>
      <c r="R47" s="482"/>
      <c r="S47" s="25">
        <f>S48/S49</f>
        <v>0</v>
      </c>
      <c r="T47" s="26">
        <f>T48/T49</f>
        <v>0.5</v>
      </c>
    </row>
    <row r="48" spans="1:20" ht="35.1" customHeight="1">
      <c r="A48" s="638" t="s">
        <v>1202</v>
      </c>
      <c r="B48" s="376" t="s">
        <v>1203</v>
      </c>
      <c r="C48" s="75">
        <v>0</v>
      </c>
      <c r="D48" s="76">
        <v>1</v>
      </c>
      <c r="E48" s="77">
        <v>1</v>
      </c>
      <c r="F48" s="16">
        <f>SUM(C48:E48)</f>
        <v>2</v>
      </c>
      <c r="G48" s="75">
        <v>1</v>
      </c>
      <c r="H48" s="76">
        <v>1</v>
      </c>
      <c r="I48" s="77">
        <v>1</v>
      </c>
      <c r="J48" s="16">
        <f>SUM(G48:I48)</f>
        <v>3</v>
      </c>
      <c r="K48" s="17">
        <f>+F48+J48</f>
        <v>5</v>
      </c>
      <c r="L48" s="75">
        <v>1</v>
      </c>
      <c r="M48" s="76"/>
      <c r="N48" s="77"/>
      <c r="O48" s="16">
        <f>SUM(L48:N48)</f>
        <v>1</v>
      </c>
      <c r="P48" s="13"/>
      <c r="Q48" s="14"/>
      <c r="R48" s="15"/>
      <c r="S48" s="16">
        <f>SUM(P48:R48)</f>
        <v>0</v>
      </c>
      <c r="T48" s="17">
        <f>+F48+J48+O48+S48</f>
        <v>6</v>
      </c>
    </row>
    <row r="49" spans="1:20" ht="35.1" customHeight="1" thickBot="1">
      <c r="A49" s="639"/>
      <c r="B49" s="34" t="s">
        <v>1204</v>
      </c>
      <c r="C49" s="84">
        <v>1</v>
      </c>
      <c r="D49" s="85">
        <v>0</v>
      </c>
      <c r="E49" s="86">
        <v>1</v>
      </c>
      <c r="F49" s="22">
        <f>SUM(C49:E49)</f>
        <v>2</v>
      </c>
      <c r="G49" s="84">
        <v>1</v>
      </c>
      <c r="H49" s="85">
        <v>1</v>
      </c>
      <c r="I49" s="86">
        <v>2</v>
      </c>
      <c r="J49" s="22">
        <f>SUM(G49:I49)</f>
        <v>4</v>
      </c>
      <c r="K49" s="23">
        <f>+F49+J49</f>
        <v>6</v>
      </c>
      <c r="L49" s="84">
        <v>1</v>
      </c>
      <c r="M49" s="85">
        <v>1</v>
      </c>
      <c r="N49" s="86">
        <v>1</v>
      </c>
      <c r="O49" s="22">
        <f>SUM(L49:N49)</f>
        <v>3</v>
      </c>
      <c r="P49" s="28">
        <v>1</v>
      </c>
      <c r="Q49" s="29">
        <v>1</v>
      </c>
      <c r="R49" s="30">
        <v>1</v>
      </c>
      <c r="S49" s="22">
        <f>SUM(P49:R49)</f>
        <v>3</v>
      </c>
      <c r="T49" s="23">
        <f>+F49+J49+O49+S49</f>
        <v>12</v>
      </c>
    </row>
    <row r="50" spans="1:20" ht="35.1" customHeight="1" thickBot="1">
      <c r="A50" s="7" t="s">
        <v>1128</v>
      </c>
      <c r="B50" s="103" t="s">
        <v>39</v>
      </c>
      <c r="C50" s="478" t="s">
        <v>25</v>
      </c>
      <c r="D50" s="478"/>
      <c r="E50" s="479"/>
      <c r="F50" s="25">
        <f>F51/F52</f>
        <v>1</v>
      </c>
      <c r="G50" s="485" t="s">
        <v>25</v>
      </c>
      <c r="H50" s="478"/>
      <c r="I50" s="479"/>
      <c r="J50" s="25" t="e">
        <f>J51/J52</f>
        <v>#DIV/0!</v>
      </c>
      <c r="K50" s="26">
        <f>K51/K52</f>
        <v>1</v>
      </c>
      <c r="L50" s="485" t="s">
        <v>25</v>
      </c>
      <c r="M50" s="478"/>
      <c r="N50" s="479"/>
      <c r="O50" s="25">
        <f>O51/O52</f>
        <v>0</v>
      </c>
      <c r="P50" s="480" t="s">
        <v>25</v>
      </c>
      <c r="Q50" s="481"/>
      <c r="R50" s="482"/>
      <c r="S50" s="25" t="e">
        <f>S51/S52</f>
        <v>#DIV/0!</v>
      </c>
      <c r="T50" s="26">
        <f>T51/T52</f>
        <v>0.5</v>
      </c>
    </row>
    <row r="51" spans="1:20" ht="35.1" customHeight="1">
      <c r="A51" s="638" t="s">
        <v>1205</v>
      </c>
      <c r="B51" s="376" t="s">
        <v>1206</v>
      </c>
      <c r="C51" s="75"/>
      <c r="D51" s="76">
        <v>2</v>
      </c>
      <c r="E51" s="77"/>
      <c r="F51" s="16">
        <f>SUM(C51:E51)</f>
        <v>2</v>
      </c>
      <c r="G51" s="75"/>
      <c r="H51" s="76"/>
      <c r="I51" s="77"/>
      <c r="J51" s="16">
        <f>SUM(G51:I51)</f>
        <v>0</v>
      </c>
      <c r="K51" s="17">
        <f>+F51+J51</f>
        <v>2</v>
      </c>
      <c r="L51" s="75">
        <v>0</v>
      </c>
      <c r="M51" s="76"/>
      <c r="N51" s="77"/>
      <c r="O51" s="16">
        <f>SUM(L51:N51)</f>
        <v>0</v>
      </c>
      <c r="P51" s="13"/>
      <c r="Q51" s="14"/>
      <c r="R51" s="15"/>
      <c r="S51" s="16">
        <f>SUM(P51:R51)</f>
        <v>0</v>
      </c>
      <c r="T51" s="17">
        <f>+F51+J51+O51+S51</f>
        <v>2</v>
      </c>
    </row>
    <row r="52" spans="1:20" ht="35.1" customHeight="1" thickBot="1">
      <c r="A52" s="639"/>
      <c r="B52" s="34" t="s">
        <v>1207</v>
      </c>
      <c r="C52" s="84"/>
      <c r="D52" s="85">
        <v>2</v>
      </c>
      <c r="E52" s="86"/>
      <c r="F52" s="22">
        <f>SUM(C52:E52)</f>
        <v>2</v>
      </c>
      <c r="G52" s="84"/>
      <c r="H52" s="85"/>
      <c r="I52" s="86"/>
      <c r="J52" s="22">
        <f>SUM(G52:I52)</f>
        <v>0</v>
      </c>
      <c r="K52" s="23">
        <f>+F52+J52</f>
        <v>2</v>
      </c>
      <c r="L52" s="84">
        <v>0</v>
      </c>
      <c r="M52" s="85">
        <v>2</v>
      </c>
      <c r="N52" s="86">
        <v>0</v>
      </c>
      <c r="O52" s="22">
        <f>SUM(L52:N52)</f>
        <v>2</v>
      </c>
      <c r="P52" s="28"/>
      <c r="Q52" s="29"/>
      <c r="R52" s="30"/>
      <c r="S52" s="22">
        <f>SUM(P52:R52)</f>
        <v>0</v>
      </c>
      <c r="T52" s="23">
        <f>+F52+J52+O52+S52</f>
        <v>4</v>
      </c>
    </row>
    <row r="53" spans="1:20" ht="35.1" customHeight="1" thickBot="1">
      <c r="A53" s="7" t="s">
        <v>1208</v>
      </c>
      <c r="B53" s="103" t="s">
        <v>39</v>
      </c>
      <c r="C53" s="478" t="s">
        <v>25</v>
      </c>
      <c r="D53" s="478"/>
      <c r="E53" s="479"/>
      <c r="F53" s="25" t="e">
        <f>F54/F55</f>
        <v>#DIV/0!</v>
      </c>
      <c r="G53" s="485" t="s">
        <v>25</v>
      </c>
      <c r="H53" s="478"/>
      <c r="I53" s="479"/>
      <c r="J53" s="25" t="e">
        <f>J54/J55</f>
        <v>#DIV/0!</v>
      </c>
      <c r="K53" s="26" t="e">
        <f>K54/K55</f>
        <v>#DIV/0!</v>
      </c>
      <c r="L53" s="485" t="s">
        <v>25</v>
      </c>
      <c r="M53" s="478"/>
      <c r="N53" s="479"/>
      <c r="O53" s="25">
        <f>O54/O55</f>
        <v>0</v>
      </c>
      <c r="P53" s="480" t="s">
        <v>25</v>
      </c>
      <c r="Q53" s="481"/>
      <c r="R53" s="482"/>
      <c r="S53" s="25">
        <f>S54/S55</f>
        <v>0</v>
      </c>
      <c r="T53" s="26">
        <f>T54/T55</f>
        <v>0</v>
      </c>
    </row>
    <row r="54" spans="1:20" ht="35.1" customHeight="1">
      <c r="A54" s="638" t="s">
        <v>1209</v>
      </c>
      <c r="B54" s="376" t="s">
        <v>1210</v>
      </c>
      <c r="C54" s="75"/>
      <c r="D54" s="76"/>
      <c r="E54" s="77"/>
      <c r="F54" s="16">
        <f>SUM(C54:E54)</f>
        <v>0</v>
      </c>
      <c r="G54" s="75"/>
      <c r="H54" s="76"/>
      <c r="I54" s="77"/>
      <c r="J54" s="16">
        <f>SUM(G54:I54)</f>
        <v>0</v>
      </c>
      <c r="K54" s="17">
        <f>+F54+J54</f>
        <v>0</v>
      </c>
      <c r="L54" s="75">
        <v>0</v>
      </c>
      <c r="M54" s="76"/>
      <c r="N54" s="77"/>
      <c r="O54" s="16">
        <f>SUM(L54:N54)</f>
        <v>0</v>
      </c>
      <c r="P54" s="13"/>
      <c r="Q54" s="14"/>
      <c r="R54" s="15"/>
      <c r="S54" s="16">
        <f>SUM(P54:R54)</f>
        <v>0</v>
      </c>
      <c r="T54" s="17">
        <f>+F54+J54+O54+S54</f>
        <v>0</v>
      </c>
    </row>
    <row r="55" spans="1:20" ht="35.1" customHeight="1" thickBot="1">
      <c r="A55" s="639"/>
      <c r="B55" s="34" t="s">
        <v>1211</v>
      </c>
      <c r="C55" s="84"/>
      <c r="D55" s="85"/>
      <c r="E55" s="86"/>
      <c r="F55" s="22">
        <f>SUM(C55:E55)</f>
        <v>0</v>
      </c>
      <c r="G55" s="84"/>
      <c r="H55" s="85"/>
      <c r="I55" s="86"/>
      <c r="J55" s="22">
        <f>SUM(G55:I55)</f>
        <v>0</v>
      </c>
      <c r="K55" s="23">
        <f>+F55+J55</f>
        <v>0</v>
      </c>
      <c r="L55" s="84">
        <v>0</v>
      </c>
      <c r="M55" s="85">
        <v>1</v>
      </c>
      <c r="N55" s="86">
        <v>0</v>
      </c>
      <c r="O55" s="22">
        <f>SUM(L55:N55)</f>
        <v>1</v>
      </c>
      <c r="P55" s="28"/>
      <c r="Q55" s="29"/>
      <c r="R55" s="30">
        <v>1</v>
      </c>
      <c r="S55" s="22">
        <f>SUM(P55:R55)</f>
        <v>1</v>
      </c>
      <c r="T55" s="23">
        <f>+F55+J55+O55+S55</f>
        <v>2</v>
      </c>
    </row>
    <row r="56" spans="1:20" ht="35.1" customHeight="1" thickBot="1">
      <c r="A56" s="7" t="s">
        <v>1212</v>
      </c>
      <c r="B56" s="103" t="s">
        <v>39</v>
      </c>
      <c r="C56" s="478" t="s">
        <v>25</v>
      </c>
      <c r="D56" s="478"/>
      <c r="E56" s="479"/>
      <c r="F56" s="25">
        <f>F57/F58</f>
        <v>0.66666666666666663</v>
      </c>
      <c r="G56" s="485" t="s">
        <v>25</v>
      </c>
      <c r="H56" s="478"/>
      <c r="I56" s="479"/>
      <c r="J56" s="25">
        <f>J57/J58</f>
        <v>1</v>
      </c>
      <c r="K56" s="26">
        <f>K57/K58</f>
        <v>0.83333333333333337</v>
      </c>
      <c r="L56" s="485" t="s">
        <v>25</v>
      </c>
      <c r="M56" s="478"/>
      <c r="N56" s="479"/>
      <c r="O56" s="25">
        <f>O57/O58</f>
        <v>0</v>
      </c>
      <c r="P56" s="480" t="s">
        <v>25</v>
      </c>
      <c r="Q56" s="481"/>
      <c r="R56" s="482"/>
      <c r="S56" s="25">
        <f>S57/S58</f>
        <v>0</v>
      </c>
      <c r="T56" s="26">
        <f>T57/T58</f>
        <v>0.41666666666666669</v>
      </c>
    </row>
    <row r="57" spans="1:20" ht="35.1" customHeight="1">
      <c r="A57" s="638" t="s">
        <v>1170</v>
      </c>
      <c r="B57" s="376" t="s">
        <v>1213</v>
      </c>
      <c r="C57" s="75">
        <v>0</v>
      </c>
      <c r="D57" s="76">
        <v>0</v>
      </c>
      <c r="E57" s="77">
        <v>2</v>
      </c>
      <c r="F57" s="16">
        <f>SUM(C57:E57)</f>
        <v>2</v>
      </c>
      <c r="G57" s="75">
        <v>1</v>
      </c>
      <c r="H57" s="76">
        <v>1</v>
      </c>
      <c r="I57" s="77">
        <v>1</v>
      </c>
      <c r="J57" s="16">
        <f>SUM(G57:I57)</f>
        <v>3</v>
      </c>
      <c r="K57" s="17">
        <f>+F57+J57</f>
        <v>5</v>
      </c>
      <c r="L57" s="75">
        <v>0</v>
      </c>
      <c r="M57" s="76"/>
      <c r="N57" s="77"/>
      <c r="O57" s="16">
        <f>SUM(L57:N57)</f>
        <v>0</v>
      </c>
      <c r="P57" s="13"/>
      <c r="Q57" s="14"/>
      <c r="R57" s="15"/>
      <c r="S57" s="16">
        <f>SUM(P57:R57)</f>
        <v>0</v>
      </c>
      <c r="T57" s="17">
        <f>+F57+J57+O57+S57</f>
        <v>5</v>
      </c>
    </row>
    <row r="58" spans="1:20" ht="35.1" customHeight="1" thickBot="1">
      <c r="A58" s="639"/>
      <c r="B58" s="34" t="s">
        <v>1214</v>
      </c>
      <c r="C58" s="84">
        <v>1</v>
      </c>
      <c r="D58" s="85">
        <v>1</v>
      </c>
      <c r="E58" s="86">
        <v>1</v>
      </c>
      <c r="F58" s="22">
        <f>SUM(C58:E58)</f>
        <v>3</v>
      </c>
      <c r="G58" s="84">
        <v>1</v>
      </c>
      <c r="H58" s="85">
        <v>1</v>
      </c>
      <c r="I58" s="86">
        <v>1</v>
      </c>
      <c r="J58" s="22">
        <f>SUM(G58:I58)</f>
        <v>3</v>
      </c>
      <c r="K58" s="23">
        <f>+F58+J58</f>
        <v>6</v>
      </c>
      <c r="L58" s="84">
        <v>1</v>
      </c>
      <c r="M58" s="85">
        <v>1</v>
      </c>
      <c r="N58" s="86">
        <v>1</v>
      </c>
      <c r="O58" s="22">
        <f>SUM(L58:N58)</f>
        <v>3</v>
      </c>
      <c r="P58" s="28">
        <v>1</v>
      </c>
      <c r="Q58" s="29">
        <v>1</v>
      </c>
      <c r="R58" s="30">
        <v>1</v>
      </c>
      <c r="S58" s="22">
        <f>SUM(P58:R58)</f>
        <v>3</v>
      </c>
      <c r="T58" s="23">
        <f>+F58+J58+O58+S58</f>
        <v>12</v>
      </c>
    </row>
    <row r="59" spans="1:20" ht="35.1" customHeight="1" thickBot="1">
      <c r="A59" s="7" t="s">
        <v>1215</v>
      </c>
      <c r="B59" s="103" t="s">
        <v>39</v>
      </c>
      <c r="C59" s="478" t="s">
        <v>25</v>
      </c>
      <c r="D59" s="478"/>
      <c r="E59" s="479"/>
      <c r="F59" s="25">
        <f>F60/F61</f>
        <v>1.48</v>
      </c>
      <c r="G59" s="485" t="s">
        <v>25</v>
      </c>
      <c r="H59" s="478"/>
      <c r="I59" s="479"/>
      <c r="J59" s="25">
        <f>J60/J61</f>
        <v>1.4848484848484849</v>
      </c>
      <c r="K59" s="26">
        <f>K60/K61</f>
        <v>1.4827586206896552</v>
      </c>
      <c r="L59" s="485" t="s">
        <v>25</v>
      </c>
      <c r="M59" s="478"/>
      <c r="N59" s="479"/>
      <c r="O59" s="25">
        <f>O60/O61</f>
        <v>0.45945945945945948</v>
      </c>
      <c r="P59" s="480" t="s">
        <v>25</v>
      </c>
      <c r="Q59" s="481"/>
      <c r="R59" s="482"/>
      <c r="S59" s="25">
        <f>S60/S61</f>
        <v>0</v>
      </c>
      <c r="T59" s="26">
        <f>T60/T61</f>
        <v>0.85833333333333328</v>
      </c>
    </row>
    <row r="60" spans="1:20" ht="35.1" customHeight="1">
      <c r="A60" s="638" t="s">
        <v>1171</v>
      </c>
      <c r="B60" s="376" t="s">
        <v>1216</v>
      </c>
      <c r="C60" s="75">
        <v>5</v>
      </c>
      <c r="D60" s="76">
        <v>15</v>
      </c>
      <c r="E60" s="77">
        <v>17</v>
      </c>
      <c r="F60" s="16">
        <f>SUM(C60:E60)</f>
        <v>37</v>
      </c>
      <c r="G60" s="75">
        <v>12</v>
      </c>
      <c r="H60" s="76">
        <v>18</v>
      </c>
      <c r="I60" s="77">
        <v>19</v>
      </c>
      <c r="J60" s="16">
        <f>SUM(G60:I60)</f>
        <v>49</v>
      </c>
      <c r="K60" s="17">
        <f>+F60+J60</f>
        <v>86</v>
      </c>
      <c r="L60" s="75">
        <v>17</v>
      </c>
      <c r="M60" s="76"/>
      <c r="N60" s="77"/>
      <c r="O60" s="16">
        <f>SUM(L60:N60)</f>
        <v>17</v>
      </c>
      <c r="P60" s="13"/>
      <c r="Q60" s="14"/>
      <c r="R60" s="15"/>
      <c r="S60" s="16">
        <f>SUM(P60:R60)</f>
        <v>0</v>
      </c>
      <c r="T60" s="17">
        <f>+F60+J60+O60+S60</f>
        <v>103</v>
      </c>
    </row>
    <row r="61" spans="1:20" ht="35.1" customHeight="1" thickBot="1">
      <c r="A61" s="639"/>
      <c r="B61" s="34" t="s">
        <v>1217</v>
      </c>
      <c r="C61" s="84">
        <v>10</v>
      </c>
      <c r="D61" s="85">
        <v>5</v>
      </c>
      <c r="E61" s="86">
        <v>10</v>
      </c>
      <c r="F61" s="22">
        <f>SUM(C61:E61)</f>
        <v>25</v>
      </c>
      <c r="G61" s="84">
        <v>15</v>
      </c>
      <c r="H61" s="85">
        <v>10</v>
      </c>
      <c r="I61" s="86">
        <v>8</v>
      </c>
      <c r="J61" s="22">
        <f>SUM(G61:I61)</f>
        <v>33</v>
      </c>
      <c r="K61" s="23">
        <f>+F61+J61</f>
        <v>58</v>
      </c>
      <c r="L61" s="84">
        <v>7</v>
      </c>
      <c r="M61" s="85">
        <v>10</v>
      </c>
      <c r="N61" s="86">
        <v>20</v>
      </c>
      <c r="O61" s="22">
        <f>SUM(L61:N61)</f>
        <v>37</v>
      </c>
      <c r="P61" s="28">
        <v>7</v>
      </c>
      <c r="Q61" s="29">
        <v>8</v>
      </c>
      <c r="R61" s="30">
        <v>10</v>
      </c>
      <c r="S61" s="22">
        <f>SUM(P61:R61)</f>
        <v>25</v>
      </c>
      <c r="T61" s="23">
        <f>+F61+J61+O61+S61</f>
        <v>120</v>
      </c>
    </row>
    <row r="62" spans="1:20" ht="36" customHeight="1" thickBot="1">
      <c r="A62" s="497" t="s">
        <v>1218</v>
      </c>
      <c r="B62" s="498"/>
      <c r="C62" s="478" t="s">
        <v>25</v>
      </c>
      <c r="D62" s="478"/>
      <c r="E62" s="479"/>
      <c r="F62" s="397">
        <f>F63/F64</f>
        <v>1</v>
      </c>
      <c r="G62" s="485" t="s">
        <v>25</v>
      </c>
      <c r="H62" s="478"/>
      <c r="I62" s="479"/>
      <c r="J62" s="397">
        <f>J63/J64</f>
        <v>0.94285714285714284</v>
      </c>
      <c r="K62" s="398">
        <f>K63/K64</f>
        <v>0.95833333333333337</v>
      </c>
      <c r="L62" s="485" t="s">
        <v>25</v>
      </c>
      <c r="M62" s="478"/>
      <c r="N62" s="479"/>
      <c r="O62" s="397">
        <f>O63/O64</f>
        <v>1</v>
      </c>
      <c r="P62" s="480" t="s">
        <v>25</v>
      </c>
      <c r="Q62" s="481"/>
      <c r="R62" s="482"/>
      <c r="S62" s="397" t="e">
        <f>S63/S64</f>
        <v>#DIV/0!</v>
      </c>
      <c r="T62" s="398">
        <f>T63/T64</f>
        <v>0.96825396825396826</v>
      </c>
    </row>
    <row r="63" spans="1:20" ht="50.1" customHeight="1">
      <c r="A63" s="495" t="s">
        <v>214</v>
      </c>
      <c r="B63" s="47" t="s">
        <v>36</v>
      </c>
      <c r="C63" s="75"/>
      <c r="D63" s="76">
        <v>4</v>
      </c>
      <c r="E63" s="77">
        <v>9</v>
      </c>
      <c r="F63" s="16">
        <f>SUM(C63:E63)</f>
        <v>13</v>
      </c>
      <c r="G63" s="75">
        <v>11</v>
      </c>
      <c r="H63" s="76">
        <v>14</v>
      </c>
      <c r="I63" s="77">
        <v>8</v>
      </c>
      <c r="J63" s="16">
        <f>SUM(G63:I63)</f>
        <v>33</v>
      </c>
      <c r="K63" s="17">
        <f>+F63+J63</f>
        <v>46</v>
      </c>
      <c r="L63" s="75">
        <v>15</v>
      </c>
      <c r="M63" s="76"/>
      <c r="N63" s="77"/>
      <c r="O63" s="16">
        <f>SUM(L63:N63)</f>
        <v>15</v>
      </c>
      <c r="P63" s="13"/>
      <c r="Q63" s="14"/>
      <c r="R63" s="15"/>
      <c r="S63" s="16">
        <f>SUM(P63:R63)</f>
        <v>0</v>
      </c>
      <c r="T63" s="17">
        <f>+F63+J63+O63+S63</f>
        <v>61</v>
      </c>
    </row>
    <row r="64" spans="1:20" ht="50.1" customHeight="1" thickBot="1">
      <c r="A64" s="496"/>
      <c r="B64" s="48" t="s">
        <v>37</v>
      </c>
      <c r="C64" s="84"/>
      <c r="D64" s="85">
        <v>4</v>
      </c>
      <c r="E64" s="86">
        <v>9</v>
      </c>
      <c r="F64" s="22">
        <f>SUM(C64:E64)</f>
        <v>13</v>
      </c>
      <c r="G64" s="84">
        <v>11</v>
      </c>
      <c r="H64" s="85">
        <v>16</v>
      </c>
      <c r="I64" s="86">
        <v>8</v>
      </c>
      <c r="J64" s="22">
        <f>SUM(G64:I64)</f>
        <v>35</v>
      </c>
      <c r="K64" s="23">
        <f>+F64+J64</f>
        <v>48</v>
      </c>
      <c r="L64" s="84">
        <v>15</v>
      </c>
      <c r="M64" s="85"/>
      <c r="N64" s="86"/>
      <c r="O64" s="22">
        <f>SUM(L64:N64)</f>
        <v>15</v>
      </c>
      <c r="P64" s="28"/>
      <c r="Q64" s="29"/>
      <c r="R64" s="30"/>
      <c r="S64" s="22">
        <f>SUM(P64:R64)</f>
        <v>0</v>
      </c>
      <c r="T64" s="23">
        <f>+F64+J64+O64+S64</f>
        <v>63</v>
      </c>
    </row>
  </sheetData>
  <mergeCells count="135">
    <mergeCell ref="A1:P1"/>
    <mergeCell ref="V3:V6"/>
    <mergeCell ref="A5:A6"/>
    <mergeCell ref="C5:D5"/>
    <mergeCell ref="B6:D6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U3:U6"/>
    <mergeCell ref="J3:J6"/>
    <mergeCell ref="K3:K6"/>
    <mergeCell ref="L3:L6"/>
    <mergeCell ref="M3:M6"/>
    <mergeCell ref="N3:N6"/>
    <mergeCell ref="O3:O6"/>
    <mergeCell ref="A3:D3"/>
    <mergeCell ref="E3:E6"/>
    <mergeCell ref="F3:F6"/>
    <mergeCell ref="G3:G6"/>
    <mergeCell ref="R10:T10"/>
    <mergeCell ref="B11:B12"/>
    <mergeCell ref="C11:C12"/>
    <mergeCell ref="E13:G13"/>
    <mergeCell ref="I13:K13"/>
    <mergeCell ref="N13:P13"/>
    <mergeCell ref="R13:T13"/>
    <mergeCell ref="H3:H6"/>
    <mergeCell ref="I3:I6"/>
    <mergeCell ref="A8:A12"/>
    <mergeCell ref="B8:B9"/>
    <mergeCell ref="C8:C9"/>
    <mergeCell ref="E10:G10"/>
    <mergeCell ref="I10:K10"/>
    <mergeCell ref="N10:P10"/>
    <mergeCell ref="R16:T16"/>
    <mergeCell ref="B17:B18"/>
    <mergeCell ref="C17:C18"/>
    <mergeCell ref="A20:T20"/>
    <mergeCell ref="A22:B22"/>
    <mergeCell ref="C22:C25"/>
    <mergeCell ref="D22:D25"/>
    <mergeCell ref="E22:E25"/>
    <mergeCell ref="F22:F25"/>
    <mergeCell ref="G22:G25"/>
    <mergeCell ref="A14:A18"/>
    <mergeCell ref="B14:B15"/>
    <mergeCell ref="C14:C15"/>
    <mergeCell ref="E16:G16"/>
    <mergeCell ref="I16:K16"/>
    <mergeCell ref="N16:P16"/>
    <mergeCell ref="T22:T25"/>
    <mergeCell ref="S22:S25"/>
    <mergeCell ref="C26:E26"/>
    <mergeCell ref="G26:I26"/>
    <mergeCell ref="L26:N26"/>
    <mergeCell ref="P26:R26"/>
    <mergeCell ref="A27:A28"/>
    <mergeCell ref="N22:N25"/>
    <mergeCell ref="O22:O25"/>
    <mergeCell ref="P22:P25"/>
    <mergeCell ref="Q22:Q25"/>
    <mergeCell ref="R22:R25"/>
    <mergeCell ref="H22:H25"/>
    <mergeCell ref="I22:I25"/>
    <mergeCell ref="J22:J25"/>
    <mergeCell ref="K22:K25"/>
    <mergeCell ref="L22:L25"/>
    <mergeCell ref="M22:M25"/>
    <mergeCell ref="A33:A34"/>
    <mergeCell ref="C35:E35"/>
    <mergeCell ref="G35:I35"/>
    <mergeCell ref="L35:N35"/>
    <mergeCell ref="P35:R35"/>
    <mergeCell ref="A36:A37"/>
    <mergeCell ref="C29:E29"/>
    <mergeCell ref="G29:I29"/>
    <mergeCell ref="L29:N29"/>
    <mergeCell ref="P29:R29"/>
    <mergeCell ref="A30:A31"/>
    <mergeCell ref="C32:E32"/>
    <mergeCell ref="G32:I32"/>
    <mergeCell ref="L32:N32"/>
    <mergeCell ref="P32:R32"/>
    <mergeCell ref="A42:A43"/>
    <mergeCell ref="C44:E44"/>
    <mergeCell ref="G44:I44"/>
    <mergeCell ref="L44:N44"/>
    <mergeCell ref="P44:R44"/>
    <mergeCell ref="A45:A46"/>
    <mergeCell ref="C38:E38"/>
    <mergeCell ref="G38:I38"/>
    <mergeCell ref="L38:N38"/>
    <mergeCell ref="P38:R38"/>
    <mergeCell ref="A39:A40"/>
    <mergeCell ref="C41:E41"/>
    <mergeCell ref="G41:I41"/>
    <mergeCell ref="L41:N41"/>
    <mergeCell ref="P41:R41"/>
    <mergeCell ref="A51:A52"/>
    <mergeCell ref="C53:E53"/>
    <mergeCell ref="G53:I53"/>
    <mergeCell ref="L53:N53"/>
    <mergeCell ref="P53:R53"/>
    <mergeCell ref="A54:A55"/>
    <mergeCell ref="C47:E47"/>
    <mergeCell ref="G47:I47"/>
    <mergeCell ref="L47:N47"/>
    <mergeCell ref="P47:R47"/>
    <mergeCell ref="A48:A49"/>
    <mergeCell ref="C50:E50"/>
    <mergeCell ref="G50:I50"/>
    <mergeCell ref="L50:N50"/>
    <mergeCell ref="P50:R50"/>
    <mergeCell ref="A63:A64"/>
    <mergeCell ref="A60:A61"/>
    <mergeCell ref="A62:B62"/>
    <mergeCell ref="C62:E62"/>
    <mergeCell ref="G62:I62"/>
    <mergeCell ref="L62:N62"/>
    <mergeCell ref="P62:R62"/>
    <mergeCell ref="C56:E56"/>
    <mergeCell ref="G56:I56"/>
    <mergeCell ref="L56:N56"/>
    <mergeCell ref="P56:R56"/>
    <mergeCell ref="A57:A58"/>
    <mergeCell ref="C59:E59"/>
    <mergeCell ref="G59:I59"/>
    <mergeCell ref="L59:N59"/>
    <mergeCell ref="P59:R59"/>
  </mergeCells>
  <conditionalFormatting sqref="H7">
    <cfRule type="cellIs" dxfId="6929" priority="607" operator="greaterThan">
      <formula>1</formula>
    </cfRule>
    <cfRule type="cellIs" dxfId="6928" priority="608" operator="greaterThan">
      <formula>0.89</formula>
    </cfRule>
    <cfRule type="cellIs" dxfId="6927" priority="609" operator="greaterThan">
      <formula>0.69</formula>
    </cfRule>
    <cfRule type="cellIs" dxfId="6926" priority="610" operator="greaterThan">
      <formula>0.49</formula>
    </cfRule>
    <cfRule type="cellIs" dxfId="6925" priority="611" operator="greaterThan">
      <formula>0.29</formula>
    </cfRule>
    <cfRule type="cellIs" dxfId="6924" priority="612" operator="lessThan">
      <formula>0.29</formula>
    </cfRule>
  </conditionalFormatting>
  <conditionalFormatting sqref="L7">
    <cfRule type="cellIs" dxfId="6923" priority="601" operator="greaterThan">
      <formula>1</formula>
    </cfRule>
    <cfRule type="cellIs" dxfId="6922" priority="602" operator="greaterThan">
      <formula>0.89</formula>
    </cfRule>
    <cfRule type="cellIs" dxfId="6921" priority="603" operator="greaterThan">
      <formula>0.69</formula>
    </cfRule>
    <cfRule type="cellIs" dxfId="6920" priority="604" operator="greaterThan">
      <formula>0.49</formula>
    </cfRule>
    <cfRule type="cellIs" dxfId="6919" priority="605" operator="greaterThan">
      <formula>0.29</formula>
    </cfRule>
    <cfRule type="cellIs" dxfId="6918" priority="606" operator="lessThan">
      <formula>0.29</formula>
    </cfRule>
  </conditionalFormatting>
  <conditionalFormatting sqref="M7">
    <cfRule type="cellIs" dxfId="6917" priority="595" operator="greaterThan">
      <formula>1</formula>
    </cfRule>
    <cfRule type="cellIs" dxfId="6916" priority="596" operator="greaterThan">
      <formula>0.89</formula>
    </cfRule>
    <cfRule type="cellIs" dxfId="6915" priority="597" operator="greaterThan">
      <formula>0.69</formula>
    </cfRule>
    <cfRule type="cellIs" dxfId="6914" priority="598" operator="greaterThan">
      <formula>0.49</formula>
    </cfRule>
    <cfRule type="cellIs" dxfId="6913" priority="599" operator="greaterThan">
      <formula>0.29</formula>
    </cfRule>
    <cfRule type="cellIs" dxfId="6912" priority="600" operator="lessThan">
      <formula>0.29</formula>
    </cfRule>
  </conditionalFormatting>
  <conditionalFormatting sqref="Q7">
    <cfRule type="cellIs" dxfId="6911" priority="589" operator="greaterThan">
      <formula>1</formula>
    </cfRule>
    <cfRule type="cellIs" dxfId="6910" priority="590" operator="greaterThan">
      <formula>0.89</formula>
    </cfRule>
    <cfRule type="cellIs" dxfId="6909" priority="591" operator="greaterThan">
      <formula>0.69</formula>
    </cfRule>
    <cfRule type="cellIs" dxfId="6908" priority="592" operator="greaterThan">
      <formula>0.49</formula>
    </cfRule>
    <cfRule type="cellIs" dxfId="6907" priority="593" operator="greaterThan">
      <formula>0.29</formula>
    </cfRule>
    <cfRule type="cellIs" dxfId="6906" priority="594" operator="lessThan">
      <formula>0.29</formula>
    </cfRule>
  </conditionalFormatting>
  <conditionalFormatting sqref="U7">
    <cfRule type="cellIs" dxfId="6905" priority="583" operator="greaterThan">
      <formula>1</formula>
    </cfRule>
    <cfRule type="cellIs" dxfId="6904" priority="584" operator="greaterThan">
      <formula>0.89</formula>
    </cfRule>
    <cfRule type="cellIs" dxfId="6903" priority="585" operator="greaterThan">
      <formula>0.69</formula>
    </cfRule>
    <cfRule type="cellIs" dxfId="6902" priority="586" operator="greaterThan">
      <formula>0.49</formula>
    </cfRule>
    <cfRule type="cellIs" dxfId="6901" priority="587" operator="greaterThan">
      <formula>0.29</formula>
    </cfRule>
    <cfRule type="cellIs" dxfId="6900" priority="588" operator="lessThan">
      <formula>0.29</formula>
    </cfRule>
  </conditionalFormatting>
  <conditionalFormatting sqref="V7">
    <cfRule type="cellIs" dxfId="6899" priority="577" operator="greaterThan">
      <formula>1</formula>
    </cfRule>
    <cfRule type="cellIs" dxfId="6898" priority="578" operator="greaterThan">
      <formula>0.89</formula>
    </cfRule>
    <cfRule type="cellIs" dxfId="6897" priority="579" operator="greaterThan">
      <formula>0.69</formula>
    </cfRule>
    <cfRule type="cellIs" dxfId="6896" priority="580" operator="greaterThan">
      <formula>0.49</formula>
    </cfRule>
    <cfRule type="cellIs" dxfId="6895" priority="581" operator="greaterThan">
      <formula>0.29</formula>
    </cfRule>
    <cfRule type="cellIs" dxfId="6894" priority="582" operator="lessThan">
      <formula>0.29</formula>
    </cfRule>
  </conditionalFormatting>
  <conditionalFormatting sqref="H10">
    <cfRule type="cellIs" dxfId="6893" priority="571" operator="greaterThan">
      <formula>1</formula>
    </cfRule>
    <cfRule type="cellIs" dxfId="6892" priority="572" operator="greaterThan">
      <formula>0.89</formula>
    </cfRule>
    <cfRule type="cellIs" dxfId="6891" priority="573" operator="greaterThan">
      <formula>0.69</formula>
    </cfRule>
    <cfRule type="cellIs" dxfId="6890" priority="574" operator="greaterThan">
      <formula>0.49</formula>
    </cfRule>
    <cfRule type="cellIs" dxfId="6889" priority="575" operator="greaterThan">
      <formula>0.29</formula>
    </cfRule>
    <cfRule type="cellIs" dxfId="6888" priority="576" operator="lessThan">
      <formula>0.29</formula>
    </cfRule>
  </conditionalFormatting>
  <conditionalFormatting sqref="L10">
    <cfRule type="cellIs" dxfId="6887" priority="565" operator="greaterThan">
      <formula>1</formula>
    </cfRule>
    <cfRule type="cellIs" dxfId="6886" priority="566" operator="greaterThan">
      <formula>0.89</formula>
    </cfRule>
    <cfRule type="cellIs" dxfId="6885" priority="567" operator="greaterThan">
      <formula>0.69</formula>
    </cfRule>
    <cfRule type="cellIs" dxfId="6884" priority="568" operator="greaterThan">
      <formula>0.49</formula>
    </cfRule>
    <cfRule type="cellIs" dxfId="6883" priority="569" operator="greaterThan">
      <formula>0.29</formula>
    </cfRule>
    <cfRule type="cellIs" dxfId="6882" priority="570" operator="lessThan">
      <formula>0.29</formula>
    </cfRule>
  </conditionalFormatting>
  <conditionalFormatting sqref="M10">
    <cfRule type="cellIs" dxfId="6881" priority="559" operator="greaterThan">
      <formula>1</formula>
    </cfRule>
    <cfRule type="cellIs" dxfId="6880" priority="560" operator="greaterThan">
      <formula>0.89</formula>
    </cfRule>
    <cfRule type="cellIs" dxfId="6879" priority="561" operator="greaterThan">
      <formula>0.69</formula>
    </cfRule>
    <cfRule type="cellIs" dxfId="6878" priority="562" operator="greaterThan">
      <formula>0.49</formula>
    </cfRule>
    <cfRule type="cellIs" dxfId="6877" priority="563" operator="greaterThan">
      <formula>0.29</formula>
    </cfRule>
    <cfRule type="cellIs" dxfId="6876" priority="564" operator="lessThan">
      <formula>0.29</formula>
    </cfRule>
  </conditionalFormatting>
  <conditionalFormatting sqref="Q10">
    <cfRule type="cellIs" dxfId="6875" priority="553" operator="greaterThan">
      <formula>1</formula>
    </cfRule>
    <cfRule type="cellIs" dxfId="6874" priority="554" operator="greaterThan">
      <formula>0.89</formula>
    </cfRule>
    <cfRule type="cellIs" dxfId="6873" priority="555" operator="greaterThan">
      <formula>0.69</formula>
    </cfRule>
    <cfRule type="cellIs" dxfId="6872" priority="556" operator="greaterThan">
      <formula>0.49</formula>
    </cfRule>
    <cfRule type="cellIs" dxfId="6871" priority="557" operator="greaterThan">
      <formula>0.29</formula>
    </cfRule>
    <cfRule type="cellIs" dxfId="6870" priority="558" operator="lessThan">
      <formula>0.29</formula>
    </cfRule>
  </conditionalFormatting>
  <conditionalFormatting sqref="U10">
    <cfRule type="cellIs" dxfId="6869" priority="547" operator="greaterThan">
      <formula>1</formula>
    </cfRule>
    <cfRule type="cellIs" dxfId="6868" priority="548" operator="greaterThan">
      <formula>0.89</formula>
    </cfRule>
    <cfRule type="cellIs" dxfId="6867" priority="549" operator="greaterThan">
      <formula>0.69</formula>
    </cfRule>
    <cfRule type="cellIs" dxfId="6866" priority="550" operator="greaterThan">
      <formula>0.49</formula>
    </cfRule>
    <cfRule type="cellIs" dxfId="6865" priority="551" operator="greaterThan">
      <formula>0.29</formula>
    </cfRule>
    <cfRule type="cellIs" dxfId="6864" priority="552" operator="lessThan">
      <formula>0.29</formula>
    </cfRule>
  </conditionalFormatting>
  <conditionalFormatting sqref="V10">
    <cfRule type="cellIs" dxfId="6863" priority="541" operator="greaterThan">
      <formula>1</formula>
    </cfRule>
    <cfRule type="cellIs" dxfId="6862" priority="542" operator="greaterThan">
      <formula>0.89</formula>
    </cfRule>
    <cfRule type="cellIs" dxfId="6861" priority="543" operator="greaterThan">
      <formula>0.69</formula>
    </cfRule>
    <cfRule type="cellIs" dxfId="6860" priority="544" operator="greaterThan">
      <formula>0.49</formula>
    </cfRule>
    <cfRule type="cellIs" dxfId="6859" priority="545" operator="greaterThan">
      <formula>0.29</formula>
    </cfRule>
    <cfRule type="cellIs" dxfId="6858" priority="546" operator="lessThan">
      <formula>0.29</formula>
    </cfRule>
  </conditionalFormatting>
  <conditionalFormatting sqref="H13">
    <cfRule type="cellIs" dxfId="6857" priority="535" operator="greaterThan">
      <formula>1</formula>
    </cfRule>
    <cfRule type="cellIs" dxfId="6856" priority="536" operator="greaterThan">
      <formula>0.89</formula>
    </cfRule>
    <cfRule type="cellIs" dxfId="6855" priority="537" operator="greaterThan">
      <formula>0.69</formula>
    </cfRule>
    <cfRule type="cellIs" dxfId="6854" priority="538" operator="greaterThan">
      <formula>0.49</formula>
    </cfRule>
    <cfRule type="cellIs" dxfId="6853" priority="539" operator="greaterThan">
      <formula>0.29</formula>
    </cfRule>
    <cfRule type="cellIs" dxfId="6852" priority="540" operator="lessThan">
      <formula>0.29</formula>
    </cfRule>
  </conditionalFormatting>
  <conditionalFormatting sqref="L13">
    <cfRule type="cellIs" dxfId="6851" priority="529" operator="greaterThan">
      <formula>1</formula>
    </cfRule>
    <cfRule type="cellIs" dxfId="6850" priority="530" operator="greaterThan">
      <formula>0.89</formula>
    </cfRule>
    <cfRule type="cellIs" dxfId="6849" priority="531" operator="greaterThan">
      <formula>0.69</formula>
    </cfRule>
    <cfRule type="cellIs" dxfId="6848" priority="532" operator="greaterThan">
      <formula>0.49</formula>
    </cfRule>
    <cfRule type="cellIs" dxfId="6847" priority="533" operator="greaterThan">
      <formula>0.29</formula>
    </cfRule>
    <cfRule type="cellIs" dxfId="6846" priority="534" operator="lessThan">
      <formula>0.29</formula>
    </cfRule>
  </conditionalFormatting>
  <conditionalFormatting sqref="M13">
    <cfRule type="cellIs" dxfId="6845" priority="523" operator="greaterThan">
      <formula>1</formula>
    </cfRule>
    <cfRule type="cellIs" dxfId="6844" priority="524" operator="greaterThan">
      <formula>0.89</formula>
    </cfRule>
    <cfRule type="cellIs" dxfId="6843" priority="525" operator="greaterThan">
      <formula>0.69</formula>
    </cfRule>
    <cfRule type="cellIs" dxfId="6842" priority="526" operator="greaterThan">
      <formula>0.49</formula>
    </cfRule>
    <cfRule type="cellIs" dxfId="6841" priority="527" operator="greaterThan">
      <formula>0.29</formula>
    </cfRule>
    <cfRule type="cellIs" dxfId="6840" priority="528" operator="lessThan">
      <formula>0.29</formula>
    </cfRule>
  </conditionalFormatting>
  <conditionalFormatting sqref="Q13">
    <cfRule type="cellIs" dxfId="6839" priority="517" operator="greaterThan">
      <formula>1</formula>
    </cfRule>
    <cfRule type="cellIs" dxfId="6838" priority="518" operator="greaterThan">
      <formula>0.89</formula>
    </cfRule>
    <cfRule type="cellIs" dxfId="6837" priority="519" operator="greaterThan">
      <formula>0.69</formula>
    </cfRule>
    <cfRule type="cellIs" dxfId="6836" priority="520" operator="greaterThan">
      <formula>0.49</formula>
    </cfRule>
    <cfRule type="cellIs" dxfId="6835" priority="521" operator="greaterThan">
      <formula>0.29</formula>
    </cfRule>
    <cfRule type="cellIs" dxfId="6834" priority="522" operator="lessThan">
      <formula>0.29</formula>
    </cfRule>
  </conditionalFormatting>
  <conditionalFormatting sqref="U13">
    <cfRule type="cellIs" dxfId="6833" priority="511" operator="greaterThan">
      <formula>1</formula>
    </cfRule>
    <cfRule type="cellIs" dxfId="6832" priority="512" operator="greaterThan">
      <formula>0.89</formula>
    </cfRule>
    <cfRule type="cellIs" dxfId="6831" priority="513" operator="greaterThan">
      <formula>0.69</formula>
    </cfRule>
    <cfRule type="cellIs" dxfId="6830" priority="514" operator="greaterThan">
      <formula>0.49</formula>
    </cfRule>
    <cfRule type="cellIs" dxfId="6829" priority="515" operator="greaterThan">
      <formula>0.29</formula>
    </cfRule>
    <cfRule type="cellIs" dxfId="6828" priority="516" operator="lessThan">
      <formula>0.29</formula>
    </cfRule>
  </conditionalFormatting>
  <conditionalFormatting sqref="V13">
    <cfRule type="cellIs" dxfId="6827" priority="505" operator="greaterThan">
      <formula>1</formula>
    </cfRule>
    <cfRule type="cellIs" dxfId="6826" priority="506" operator="greaterThan">
      <formula>0.89</formula>
    </cfRule>
    <cfRule type="cellIs" dxfId="6825" priority="507" operator="greaterThan">
      <formula>0.69</formula>
    </cfRule>
    <cfRule type="cellIs" dxfId="6824" priority="508" operator="greaterThan">
      <formula>0.49</formula>
    </cfRule>
    <cfRule type="cellIs" dxfId="6823" priority="509" operator="greaterThan">
      <formula>0.29</formula>
    </cfRule>
    <cfRule type="cellIs" dxfId="6822" priority="510" operator="lessThan">
      <formula>0.29</formula>
    </cfRule>
  </conditionalFormatting>
  <conditionalFormatting sqref="H16">
    <cfRule type="cellIs" dxfId="6821" priority="499" operator="greaterThan">
      <formula>1</formula>
    </cfRule>
    <cfRule type="cellIs" dxfId="6820" priority="500" operator="greaterThan">
      <formula>0.89</formula>
    </cfRule>
    <cfRule type="cellIs" dxfId="6819" priority="501" operator="greaterThan">
      <formula>0.69</formula>
    </cfRule>
    <cfRule type="cellIs" dxfId="6818" priority="502" operator="greaterThan">
      <formula>0.49</formula>
    </cfRule>
    <cfRule type="cellIs" dxfId="6817" priority="503" operator="greaterThan">
      <formula>0.29</formula>
    </cfRule>
    <cfRule type="cellIs" dxfId="6816" priority="504" operator="lessThan">
      <formula>0.29</formula>
    </cfRule>
  </conditionalFormatting>
  <conditionalFormatting sqref="L16">
    <cfRule type="cellIs" dxfId="6815" priority="493" operator="greaterThan">
      <formula>1</formula>
    </cfRule>
    <cfRule type="cellIs" dxfId="6814" priority="494" operator="greaterThan">
      <formula>0.89</formula>
    </cfRule>
    <cfRule type="cellIs" dxfId="6813" priority="495" operator="greaterThan">
      <formula>0.69</formula>
    </cfRule>
    <cfRule type="cellIs" dxfId="6812" priority="496" operator="greaterThan">
      <formula>0.49</formula>
    </cfRule>
    <cfRule type="cellIs" dxfId="6811" priority="497" operator="greaterThan">
      <formula>0.29</formula>
    </cfRule>
    <cfRule type="cellIs" dxfId="6810" priority="498" operator="lessThan">
      <formula>0.29</formula>
    </cfRule>
  </conditionalFormatting>
  <conditionalFormatting sqref="M16">
    <cfRule type="cellIs" dxfId="6809" priority="487" operator="greaterThan">
      <formula>1</formula>
    </cfRule>
    <cfRule type="cellIs" dxfId="6808" priority="488" operator="greaterThan">
      <formula>0.89</formula>
    </cfRule>
    <cfRule type="cellIs" dxfId="6807" priority="489" operator="greaterThan">
      <formula>0.69</formula>
    </cfRule>
    <cfRule type="cellIs" dxfId="6806" priority="490" operator="greaterThan">
      <formula>0.49</formula>
    </cfRule>
    <cfRule type="cellIs" dxfId="6805" priority="491" operator="greaterThan">
      <formula>0.29</formula>
    </cfRule>
    <cfRule type="cellIs" dxfId="6804" priority="492" operator="lessThan">
      <formula>0.29</formula>
    </cfRule>
  </conditionalFormatting>
  <conditionalFormatting sqref="Q16">
    <cfRule type="cellIs" dxfId="6803" priority="481" operator="greaterThan">
      <formula>1</formula>
    </cfRule>
    <cfRule type="cellIs" dxfId="6802" priority="482" operator="greaterThan">
      <formula>0.89</formula>
    </cfRule>
    <cfRule type="cellIs" dxfId="6801" priority="483" operator="greaterThan">
      <formula>0.69</formula>
    </cfRule>
    <cfRule type="cellIs" dxfId="6800" priority="484" operator="greaterThan">
      <formula>0.49</formula>
    </cfRule>
    <cfRule type="cellIs" dxfId="6799" priority="485" operator="greaterThan">
      <formula>0.29</formula>
    </cfRule>
    <cfRule type="cellIs" dxfId="6798" priority="486" operator="lessThan">
      <formula>0.29</formula>
    </cfRule>
  </conditionalFormatting>
  <conditionalFormatting sqref="U16">
    <cfRule type="cellIs" dxfId="6797" priority="475" operator="greaterThan">
      <formula>1</formula>
    </cfRule>
    <cfRule type="cellIs" dxfId="6796" priority="476" operator="greaterThan">
      <formula>0.89</formula>
    </cfRule>
    <cfRule type="cellIs" dxfId="6795" priority="477" operator="greaterThan">
      <formula>0.69</formula>
    </cfRule>
    <cfRule type="cellIs" dxfId="6794" priority="478" operator="greaterThan">
      <formula>0.49</formula>
    </cfRule>
    <cfRule type="cellIs" dxfId="6793" priority="479" operator="greaterThan">
      <formula>0.29</formula>
    </cfRule>
    <cfRule type="cellIs" dxfId="6792" priority="480" operator="lessThan">
      <formula>0.29</formula>
    </cfRule>
  </conditionalFormatting>
  <conditionalFormatting sqref="V16">
    <cfRule type="cellIs" dxfId="6791" priority="469" operator="greaterThan">
      <formula>1</formula>
    </cfRule>
    <cfRule type="cellIs" dxfId="6790" priority="470" operator="greaterThan">
      <formula>0.89</formula>
    </cfRule>
    <cfRule type="cellIs" dxfId="6789" priority="471" operator="greaterThan">
      <formula>0.69</formula>
    </cfRule>
    <cfRule type="cellIs" dxfId="6788" priority="472" operator="greaterThan">
      <formula>0.49</formula>
    </cfRule>
    <cfRule type="cellIs" dxfId="6787" priority="473" operator="greaterThan">
      <formula>0.29</formula>
    </cfRule>
    <cfRule type="cellIs" dxfId="6786" priority="474" operator="lessThan">
      <formula>0.29</formula>
    </cfRule>
  </conditionalFormatting>
  <conditionalFormatting sqref="F26">
    <cfRule type="cellIs" dxfId="6785" priority="463" operator="greaterThan">
      <formula>1</formula>
    </cfRule>
    <cfRule type="cellIs" dxfId="6784" priority="464" operator="greaterThan">
      <formula>0.89</formula>
    </cfRule>
    <cfRule type="cellIs" dxfId="6783" priority="465" operator="greaterThan">
      <formula>0.69</formula>
    </cfRule>
    <cfRule type="cellIs" dxfId="6782" priority="466" operator="greaterThan">
      <formula>0.49</formula>
    </cfRule>
    <cfRule type="cellIs" dxfId="6781" priority="467" operator="greaterThan">
      <formula>0.29</formula>
    </cfRule>
    <cfRule type="cellIs" dxfId="6780" priority="468" operator="lessThan">
      <formula>0.29</formula>
    </cfRule>
  </conditionalFormatting>
  <conditionalFormatting sqref="J26">
    <cfRule type="cellIs" dxfId="6779" priority="457" operator="greaterThan">
      <formula>1</formula>
    </cfRule>
    <cfRule type="cellIs" dxfId="6778" priority="458" operator="greaterThan">
      <formula>0.89</formula>
    </cfRule>
    <cfRule type="cellIs" dxfId="6777" priority="459" operator="greaterThan">
      <formula>0.69</formula>
    </cfRule>
    <cfRule type="cellIs" dxfId="6776" priority="460" operator="greaterThan">
      <formula>0.49</formula>
    </cfRule>
    <cfRule type="cellIs" dxfId="6775" priority="461" operator="greaterThan">
      <formula>0.29</formula>
    </cfRule>
    <cfRule type="cellIs" dxfId="6774" priority="462" operator="lessThan">
      <formula>0.29</formula>
    </cfRule>
  </conditionalFormatting>
  <conditionalFormatting sqref="K26">
    <cfRule type="cellIs" dxfId="6773" priority="451" operator="greaterThan">
      <formula>1</formula>
    </cfRule>
    <cfRule type="cellIs" dxfId="6772" priority="452" operator="greaterThan">
      <formula>0.89</formula>
    </cfRule>
    <cfRule type="cellIs" dxfId="6771" priority="453" operator="greaterThan">
      <formula>0.69</formula>
    </cfRule>
    <cfRule type="cellIs" dxfId="6770" priority="454" operator="greaterThan">
      <formula>0.49</formula>
    </cfRule>
    <cfRule type="cellIs" dxfId="6769" priority="455" operator="greaterThan">
      <formula>0.29</formula>
    </cfRule>
    <cfRule type="cellIs" dxfId="6768" priority="456" operator="lessThan">
      <formula>0.29</formula>
    </cfRule>
  </conditionalFormatting>
  <conditionalFormatting sqref="O26">
    <cfRule type="cellIs" dxfId="6767" priority="445" operator="greaterThan">
      <formula>1</formula>
    </cfRule>
    <cfRule type="cellIs" dxfId="6766" priority="446" operator="greaterThan">
      <formula>0.89</formula>
    </cfRule>
    <cfRule type="cellIs" dxfId="6765" priority="447" operator="greaterThan">
      <formula>0.69</formula>
    </cfRule>
    <cfRule type="cellIs" dxfId="6764" priority="448" operator="greaterThan">
      <formula>0.49</formula>
    </cfRule>
    <cfRule type="cellIs" dxfId="6763" priority="449" operator="greaterThan">
      <formula>0.29</formula>
    </cfRule>
    <cfRule type="cellIs" dxfId="6762" priority="450" operator="lessThan">
      <formula>0.29</formula>
    </cfRule>
  </conditionalFormatting>
  <conditionalFormatting sqref="S26">
    <cfRule type="cellIs" dxfId="6761" priority="439" operator="greaterThan">
      <formula>1</formula>
    </cfRule>
    <cfRule type="cellIs" dxfId="6760" priority="440" operator="greaterThan">
      <formula>0.89</formula>
    </cfRule>
    <cfRule type="cellIs" dxfId="6759" priority="441" operator="greaterThan">
      <formula>0.69</formula>
    </cfRule>
    <cfRule type="cellIs" dxfId="6758" priority="442" operator="greaterThan">
      <formula>0.49</formula>
    </cfRule>
    <cfRule type="cellIs" dxfId="6757" priority="443" operator="greaterThan">
      <formula>0.29</formula>
    </cfRule>
    <cfRule type="cellIs" dxfId="6756" priority="444" operator="lessThan">
      <formula>0.29</formula>
    </cfRule>
  </conditionalFormatting>
  <conditionalFormatting sqref="T26">
    <cfRule type="cellIs" dxfId="6755" priority="433" operator="greaterThan">
      <formula>1</formula>
    </cfRule>
    <cfRule type="cellIs" dxfId="6754" priority="434" operator="greaterThan">
      <formula>0.89</formula>
    </cfRule>
    <cfRule type="cellIs" dxfId="6753" priority="435" operator="greaterThan">
      <formula>0.69</formula>
    </cfRule>
    <cfRule type="cellIs" dxfId="6752" priority="436" operator="greaterThan">
      <formula>0.49</formula>
    </cfRule>
    <cfRule type="cellIs" dxfId="6751" priority="437" operator="greaterThan">
      <formula>0.29</formula>
    </cfRule>
    <cfRule type="cellIs" dxfId="6750" priority="438" operator="lessThan">
      <formula>0.29</formula>
    </cfRule>
  </conditionalFormatting>
  <conditionalFormatting sqref="F29">
    <cfRule type="cellIs" dxfId="6749" priority="427" operator="greaterThan">
      <formula>1</formula>
    </cfRule>
    <cfRule type="cellIs" dxfId="6748" priority="428" operator="greaterThan">
      <formula>0.89</formula>
    </cfRule>
    <cfRule type="cellIs" dxfId="6747" priority="429" operator="greaterThan">
      <formula>0.69</formula>
    </cfRule>
    <cfRule type="cellIs" dxfId="6746" priority="430" operator="greaterThan">
      <formula>0.49</formula>
    </cfRule>
    <cfRule type="cellIs" dxfId="6745" priority="431" operator="greaterThan">
      <formula>0.29</formula>
    </cfRule>
    <cfRule type="cellIs" dxfId="6744" priority="432" operator="lessThan">
      <formula>0.29</formula>
    </cfRule>
  </conditionalFormatting>
  <conditionalFormatting sqref="J29">
    <cfRule type="cellIs" dxfId="6743" priority="421" operator="greaterThan">
      <formula>1</formula>
    </cfRule>
    <cfRule type="cellIs" dxfId="6742" priority="422" operator="greaterThan">
      <formula>0.89</formula>
    </cfRule>
    <cfRule type="cellIs" dxfId="6741" priority="423" operator="greaterThan">
      <formula>0.69</formula>
    </cfRule>
    <cfRule type="cellIs" dxfId="6740" priority="424" operator="greaterThan">
      <formula>0.49</formula>
    </cfRule>
    <cfRule type="cellIs" dxfId="6739" priority="425" operator="greaterThan">
      <formula>0.29</formula>
    </cfRule>
    <cfRule type="cellIs" dxfId="6738" priority="426" operator="lessThan">
      <formula>0.29</formula>
    </cfRule>
  </conditionalFormatting>
  <conditionalFormatting sqref="K29">
    <cfRule type="cellIs" dxfId="6737" priority="415" operator="greaterThan">
      <formula>1</formula>
    </cfRule>
    <cfRule type="cellIs" dxfId="6736" priority="416" operator="greaterThan">
      <formula>0.89</formula>
    </cfRule>
    <cfRule type="cellIs" dxfId="6735" priority="417" operator="greaterThan">
      <formula>0.69</formula>
    </cfRule>
    <cfRule type="cellIs" dxfId="6734" priority="418" operator="greaterThan">
      <formula>0.49</formula>
    </cfRule>
    <cfRule type="cellIs" dxfId="6733" priority="419" operator="greaterThan">
      <formula>0.29</formula>
    </cfRule>
    <cfRule type="cellIs" dxfId="6732" priority="420" operator="lessThan">
      <formula>0.29</formula>
    </cfRule>
  </conditionalFormatting>
  <conditionalFormatting sqref="O29">
    <cfRule type="cellIs" dxfId="6731" priority="409" operator="greaterThan">
      <formula>1</formula>
    </cfRule>
    <cfRule type="cellIs" dxfId="6730" priority="410" operator="greaterThan">
      <formula>0.89</formula>
    </cfRule>
    <cfRule type="cellIs" dxfId="6729" priority="411" operator="greaterThan">
      <formula>0.69</formula>
    </cfRule>
    <cfRule type="cellIs" dxfId="6728" priority="412" operator="greaterThan">
      <formula>0.49</formula>
    </cfRule>
    <cfRule type="cellIs" dxfId="6727" priority="413" operator="greaterThan">
      <formula>0.29</formula>
    </cfRule>
    <cfRule type="cellIs" dxfId="6726" priority="414" operator="lessThan">
      <formula>0.29</formula>
    </cfRule>
  </conditionalFormatting>
  <conditionalFormatting sqref="S29">
    <cfRule type="cellIs" dxfId="6725" priority="403" operator="greaterThan">
      <formula>1</formula>
    </cfRule>
    <cfRule type="cellIs" dxfId="6724" priority="404" operator="greaterThan">
      <formula>0.89</formula>
    </cfRule>
    <cfRule type="cellIs" dxfId="6723" priority="405" operator="greaterThan">
      <formula>0.69</formula>
    </cfRule>
    <cfRule type="cellIs" dxfId="6722" priority="406" operator="greaterThan">
      <formula>0.49</formula>
    </cfRule>
    <cfRule type="cellIs" dxfId="6721" priority="407" operator="greaterThan">
      <formula>0.29</formula>
    </cfRule>
    <cfRule type="cellIs" dxfId="6720" priority="408" operator="lessThan">
      <formula>0.29</formula>
    </cfRule>
  </conditionalFormatting>
  <conditionalFormatting sqref="T29">
    <cfRule type="cellIs" dxfId="6719" priority="397" operator="greaterThan">
      <formula>1</formula>
    </cfRule>
    <cfRule type="cellIs" dxfId="6718" priority="398" operator="greaterThan">
      <formula>0.89</formula>
    </cfRule>
    <cfRule type="cellIs" dxfId="6717" priority="399" operator="greaterThan">
      <formula>0.69</formula>
    </cfRule>
    <cfRule type="cellIs" dxfId="6716" priority="400" operator="greaterThan">
      <formula>0.49</formula>
    </cfRule>
    <cfRule type="cellIs" dxfId="6715" priority="401" operator="greaterThan">
      <formula>0.29</formula>
    </cfRule>
    <cfRule type="cellIs" dxfId="6714" priority="402" operator="lessThan">
      <formula>0.29</formula>
    </cfRule>
  </conditionalFormatting>
  <conditionalFormatting sqref="F41">
    <cfRule type="cellIs" dxfId="6713" priority="283" operator="greaterThan">
      <formula>1</formula>
    </cfRule>
    <cfRule type="cellIs" dxfId="6712" priority="284" operator="greaterThan">
      <formula>0.89</formula>
    </cfRule>
    <cfRule type="cellIs" dxfId="6711" priority="285" operator="greaterThan">
      <formula>0.69</formula>
    </cfRule>
    <cfRule type="cellIs" dxfId="6710" priority="286" operator="greaterThan">
      <formula>0.49</formula>
    </cfRule>
    <cfRule type="cellIs" dxfId="6709" priority="287" operator="greaterThan">
      <formula>0.29</formula>
    </cfRule>
    <cfRule type="cellIs" dxfId="6708" priority="288" operator="lessThan">
      <formula>0.29</formula>
    </cfRule>
  </conditionalFormatting>
  <conditionalFormatting sqref="J41">
    <cfRule type="cellIs" dxfId="6707" priority="277" operator="greaterThan">
      <formula>1</formula>
    </cfRule>
    <cfRule type="cellIs" dxfId="6706" priority="278" operator="greaterThan">
      <formula>0.89</formula>
    </cfRule>
    <cfRule type="cellIs" dxfId="6705" priority="279" operator="greaterThan">
      <formula>0.69</formula>
    </cfRule>
    <cfRule type="cellIs" dxfId="6704" priority="280" operator="greaterThan">
      <formula>0.49</formula>
    </cfRule>
    <cfRule type="cellIs" dxfId="6703" priority="281" operator="greaterThan">
      <formula>0.29</formula>
    </cfRule>
    <cfRule type="cellIs" dxfId="6702" priority="282" operator="lessThan">
      <formula>0.29</formula>
    </cfRule>
  </conditionalFormatting>
  <conditionalFormatting sqref="K41">
    <cfRule type="cellIs" dxfId="6701" priority="271" operator="greaterThan">
      <formula>1</formula>
    </cfRule>
    <cfRule type="cellIs" dxfId="6700" priority="272" operator="greaterThan">
      <formula>0.89</formula>
    </cfRule>
    <cfRule type="cellIs" dxfId="6699" priority="273" operator="greaterThan">
      <formula>0.69</formula>
    </cfRule>
    <cfRule type="cellIs" dxfId="6698" priority="274" operator="greaterThan">
      <formula>0.49</formula>
    </cfRule>
    <cfRule type="cellIs" dxfId="6697" priority="275" operator="greaterThan">
      <formula>0.29</formula>
    </cfRule>
    <cfRule type="cellIs" dxfId="6696" priority="276" operator="lessThan">
      <formula>0.29</formula>
    </cfRule>
  </conditionalFormatting>
  <conditionalFormatting sqref="O41">
    <cfRule type="cellIs" dxfId="6695" priority="265" operator="greaterThan">
      <formula>1</formula>
    </cfRule>
    <cfRule type="cellIs" dxfId="6694" priority="266" operator="greaterThan">
      <formula>0.89</formula>
    </cfRule>
    <cfRule type="cellIs" dxfId="6693" priority="267" operator="greaterThan">
      <formula>0.69</formula>
    </cfRule>
    <cfRule type="cellIs" dxfId="6692" priority="268" operator="greaterThan">
      <formula>0.49</formula>
    </cfRule>
    <cfRule type="cellIs" dxfId="6691" priority="269" operator="greaterThan">
      <formula>0.29</formula>
    </cfRule>
    <cfRule type="cellIs" dxfId="6690" priority="270" operator="lessThan">
      <formula>0.29</formula>
    </cfRule>
  </conditionalFormatting>
  <conditionalFormatting sqref="S41">
    <cfRule type="cellIs" dxfId="6689" priority="259" operator="greaterThan">
      <formula>1</formula>
    </cfRule>
    <cfRule type="cellIs" dxfId="6688" priority="260" operator="greaterThan">
      <formula>0.89</formula>
    </cfRule>
    <cfRule type="cellIs" dxfId="6687" priority="261" operator="greaterThan">
      <formula>0.69</formula>
    </cfRule>
    <cfRule type="cellIs" dxfId="6686" priority="262" operator="greaterThan">
      <formula>0.49</formula>
    </cfRule>
    <cfRule type="cellIs" dxfId="6685" priority="263" operator="greaterThan">
      <formula>0.29</formula>
    </cfRule>
    <cfRule type="cellIs" dxfId="6684" priority="264" operator="lessThan">
      <formula>0.29</formula>
    </cfRule>
  </conditionalFormatting>
  <conditionalFormatting sqref="T41">
    <cfRule type="cellIs" dxfId="6683" priority="253" operator="greaterThan">
      <formula>1</formula>
    </cfRule>
    <cfRule type="cellIs" dxfId="6682" priority="254" operator="greaterThan">
      <formula>0.89</formula>
    </cfRule>
    <cfRule type="cellIs" dxfId="6681" priority="255" operator="greaterThan">
      <formula>0.69</formula>
    </cfRule>
    <cfRule type="cellIs" dxfId="6680" priority="256" operator="greaterThan">
      <formula>0.49</formula>
    </cfRule>
    <cfRule type="cellIs" dxfId="6679" priority="257" operator="greaterThan">
      <formula>0.29</formula>
    </cfRule>
    <cfRule type="cellIs" dxfId="6678" priority="258" operator="lessThan">
      <formula>0.29</formula>
    </cfRule>
  </conditionalFormatting>
  <conditionalFormatting sqref="F32">
    <cfRule type="cellIs" dxfId="6677" priority="391" operator="greaterThan">
      <formula>1</formula>
    </cfRule>
    <cfRule type="cellIs" dxfId="6676" priority="392" operator="greaterThan">
      <formula>0.89</formula>
    </cfRule>
    <cfRule type="cellIs" dxfId="6675" priority="393" operator="greaterThan">
      <formula>0.69</formula>
    </cfRule>
    <cfRule type="cellIs" dxfId="6674" priority="394" operator="greaterThan">
      <formula>0.49</formula>
    </cfRule>
    <cfRule type="cellIs" dxfId="6673" priority="395" operator="greaterThan">
      <formula>0.29</formula>
    </cfRule>
    <cfRule type="cellIs" dxfId="6672" priority="396" operator="lessThan">
      <formula>0.29</formula>
    </cfRule>
  </conditionalFormatting>
  <conditionalFormatting sqref="J32">
    <cfRule type="cellIs" dxfId="6671" priority="385" operator="greaterThan">
      <formula>1</formula>
    </cfRule>
    <cfRule type="cellIs" dxfId="6670" priority="386" operator="greaterThan">
      <formula>0.89</formula>
    </cfRule>
    <cfRule type="cellIs" dxfId="6669" priority="387" operator="greaterThan">
      <formula>0.69</formula>
    </cfRule>
    <cfRule type="cellIs" dxfId="6668" priority="388" operator="greaterThan">
      <formula>0.49</formula>
    </cfRule>
    <cfRule type="cellIs" dxfId="6667" priority="389" operator="greaterThan">
      <formula>0.29</formula>
    </cfRule>
    <cfRule type="cellIs" dxfId="6666" priority="390" operator="lessThan">
      <formula>0.29</formula>
    </cfRule>
  </conditionalFormatting>
  <conditionalFormatting sqref="K32">
    <cfRule type="cellIs" dxfId="6665" priority="379" operator="greaterThan">
      <formula>1</formula>
    </cfRule>
    <cfRule type="cellIs" dxfId="6664" priority="380" operator="greaterThan">
      <formula>0.89</formula>
    </cfRule>
    <cfRule type="cellIs" dxfId="6663" priority="381" operator="greaterThan">
      <formula>0.69</formula>
    </cfRule>
    <cfRule type="cellIs" dxfId="6662" priority="382" operator="greaterThan">
      <formula>0.49</formula>
    </cfRule>
    <cfRule type="cellIs" dxfId="6661" priority="383" operator="greaterThan">
      <formula>0.29</formula>
    </cfRule>
    <cfRule type="cellIs" dxfId="6660" priority="384" operator="lessThan">
      <formula>0.29</formula>
    </cfRule>
  </conditionalFormatting>
  <conditionalFormatting sqref="O32">
    <cfRule type="cellIs" dxfId="6659" priority="373" operator="greaterThan">
      <formula>1</formula>
    </cfRule>
    <cfRule type="cellIs" dxfId="6658" priority="374" operator="greaterThan">
      <formula>0.89</formula>
    </cfRule>
    <cfRule type="cellIs" dxfId="6657" priority="375" operator="greaterThan">
      <formula>0.69</formula>
    </cfRule>
    <cfRule type="cellIs" dxfId="6656" priority="376" operator="greaterThan">
      <formula>0.49</formula>
    </cfRule>
    <cfRule type="cellIs" dxfId="6655" priority="377" operator="greaterThan">
      <formula>0.29</formula>
    </cfRule>
    <cfRule type="cellIs" dxfId="6654" priority="378" operator="lessThan">
      <formula>0.29</formula>
    </cfRule>
  </conditionalFormatting>
  <conditionalFormatting sqref="S32">
    <cfRule type="cellIs" dxfId="6653" priority="367" operator="greaterThan">
      <formula>1</formula>
    </cfRule>
    <cfRule type="cellIs" dxfId="6652" priority="368" operator="greaterThan">
      <formula>0.89</formula>
    </cfRule>
    <cfRule type="cellIs" dxfId="6651" priority="369" operator="greaterThan">
      <formula>0.69</formula>
    </cfRule>
    <cfRule type="cellIs" dxfId="6650" priority="370" operator="greaterThan">
      <formula>0.49</formula>
    </cfRule>
    <cfRule type="cellIs" dxfId="6649" priority="371" operator="greaterThan">
      <formula>0.29</formula>
    </cfRule>
    <cfRule type="cellIs" dxfId="6648" priority="372" operator="lessThan">
      <formula>0.29</formula>
    </cfRule>
  </conditionalFormatting>
  <conditionalFormatting sqref="T32">
    <cfRule type="cellIs" dxfId="6647" priority="361" operator="greaterThan">
      <formula>1</formula>
    </cfRule>
    <cfRule type="cellIs" dxfId="6646" priority="362" operator="greaterThan">
      <formula>0.89</formula>
    </cfRule>
    <cfRule type="cellIs" dxfId="6645" priority="363" operator="greaterThan">
      <formula>0.69</formula>
    </cfRule>
    <cfRule type="cellIs" dxfId="6644" priority="364" operator="greaterThan">
      <formula>0.49</formula>
    </cfRule>
    <cfRule type="cellIs" dxfId="6643" priority="365" operator="greaterThan">
      <formula>0.29</formula>
    </cfRule>
    <cfRule type="cellIs" dxfId="6642" priority="366" operator="lessThan">
      <formula>0.29</formula>
    </cfRule>
  </conditionalFormatting>
  <conditionalFormatting sqref="F35">
    <cfRule type="cellIs" dxfId="6641" priority="355" operator="greaterThan">
      <formula>1</formula>
    </cfRule>
    <cfRule type="cellIs" dxfId="6640" priority="356" operator="greaterThan">
      <formula>0.89</formula>
    </cfRule>
    <cfRule type="cellIs" dxfId="6639" priority="357" operator="greaterThan">
      <formula>0.69</formula>
    </cfRule>
    <cfRule type="cellIs" dxfId="6638" priority="358" operator="greaterThan">
      <formula>0.49</formula>
    </cfRule>
    <cfRule type="cellIs" dxfId="6637" priority="359" operator="greaterThan">
      <formula>0.29</formula>
    </cfRule>
    <cfRule type="cellIs" dxfId="6636" priority="360" operator="lessThan">
      <formula>0.29</formula>
    </cfRule>
  </conditionalFormatting>
  <conditionalFormatting sqref="J35">
    <cfRule type="cellIs" dxfId="6635" priority="349" operator="greaterThan">
      <formula>1</formula>
    </cfRule>
    <cfRule type="cellIs" dxfId="6634" priority="350" operator="greaterThan">
      <formula>0.89</formula>
    </cfRule>
    <cfRule type="cellIs" dxfId="6633" priority="351" operator="greaterThan">
      <formula>0.69</formula>
    </cfRule>
    <cfRule type="cellIs" dxfId="6632" priority="352" operator="greaterThan">
      <formula>0.49</formula>
    </cfRule>
    <cfRule type="cellIs" dxfId="6631" priority="353" operator="greaterThan">
      <formula>0.29</formula>
    </cfRule>
    <cfRule type="cellIs" dxfId="6630" priority="354" operator="lessThan">
      <formula>0.29</formula>
    </cfRule>
  </conditionalFormatting>
  <conditionalFormatting sqref="K35">
    <cfRule type="cellIs" dxfId="6629" priority="343" operator="greaterThan">
      <formula>1</formula>
    </cfRule>
    <cfRule type="cellIs" dxfId="6628" priority="344" operator="greaterThan">
      <formula>0.89</formula>
    </cfRule>
    <cfRule type="cellIs" dxfId="6627" priority="345" operator="greaterThan">
      <formula>0.69</formula>
    </cfRule>
    <cfRule type="cellIs" dxfId="6626" priority="346" operator="greaterThan">
      <formula>0.49</formula>
    </cfRule>
    <cfRule type="cellIs" dxfId="6625" priority="347" operator="greaterThan">
      <formula>0.29</formula>
    </cfRule>
    <cfRule type="cellIs" dxfId="6624" priority="348" operator="lessThan">
      <formula>0.29</formula>
    </cfRule>
  </conditionalFormatting>
  <conditionalFormatting sqref="O35">
    <cfRule type="cellIs" dxfId="6623" priority="337" operator="greaterThan">
      <formula>1</formula>
    </cfRule>
    <cfRule type="cellIs" dxfId="6622" priority="338" operator="greaterThan">
      <formula>0.89</formula>
    </cfRule>
    <cfRule type="cellIs" dxfId="6621" priority="339" operator="greaterThan">
      <formula>0.69</formula>
    </cfRule>
    <cfRule type="cellIs" dxfId="6620" priority="340" operator="greaterThan">
      <formula>0.49</formula>
    </cfRule>
    <cfRule type="cellIs" dxfId="6619" priority="341" operator="greaterThan">
      <formula>0.29</formula>
    </cfRule>
    <cfRule type="cellIs" dxfId="6618" priority="342" operator="lessThan">
      <formula>0.29</formula>
    </cfRule>
  </conditionalFormatting>
  <conditionalFormatting sqref="S35">
    <cfRule type="cellIs" dxfId="6617" priority="331" operator="greaterThan">
      <formula>1</formula>
    </cfRule>
    <cfRule type="cellIs" dxfId="6616" priority="332" operator="greaterThan">
      <formula>0.89</formula>
    </cfRule>
    <cfRule type="cellIs" dxfId="6615" priority="333" operator="greaterThan">
      <formula>0.69</formula>
    </cfRule>
    <cfRule type="cellIs" dxfId="6614" priority="334" operator="greaterThan">
      <formula>0.49</formula>
    </cfRule>
    <cfRule type="cellIs" dxfId="6613" priority="335" operator="greaterThan">
      <formula>0.29</formula>
    </cfRule>
    <cfRule type="cellIs" dxfId="6612" priority="336" operator="lessThan">
      <formula>0.29</formula>
    </cfRule>
  </conditionalFormatting>
  <conditionalFormatting sqref="T35">
    <cfRule type="cellIs" dxfId="6611" priority="325" operator="greaterThan">
      <formula>1</formula>
    </cfRule>
    <cfRule type="cellIs" dxfId="6610" priority="326" operator="greaterThan">
      <formula>0.89</formula>
    </cfRule>
    <cfRule type="cellIs" dxfId="6609" priority="327" operator="greaterThan">
      <formula>0.69</formula>
    </cfRule>
    <cfRule type="cellIs" dxfId="6608" priority="328" operator="greaterThan">
      <formula>0.49</formula>
    </cfRule>
    <cfRule type="cellIs" dxfId="6607" priority="329" operator="greaterThan">
      <formula>0.29</formula>
    </cfRule>
    <cfRule type="cellIs" dxfId="6606" priority="330" operator="lessThan">
      <formula>0.29</formula>
    </cfRule>
  </conditionalFormatting>
  <conditionalFormatting sqref="T38">
    <cfRule type="cellIs" dxfId="6605" priority="289" operator="greaterThan">
      <formula>1</formula>
    </cfRule>
    <cfRule type="cellIs" dxfId="6604" priority="290" operator="greaterThan">
      <formula>0.89</formula>
    </cfRule>
    <cfRule type="cellIs" dxfId="6603" priority="291" operator="greaterThan">
      <formula>0.69</formula>
    </cfRule>
    <cfRule type="cellIs" dxfId="6602" priority="292" operator="greaterThan">
      <formula>0.49</formula>
    </cfRule>
    <cfRule type="cellIs" dxfId="6601" priority="293" operator="greaterThan">
      <formula>0.29</formula>
    </cfRule>
    <cfRule type="cellIs" dxfId="6600" priority="294" operator="lessThan">
      <formula>0.29</formula>
    </cfRule>
  </conditionalFormatting>
  <conditionalFormatting sqref="F38">
    <cfRule type="cellIs" dxfId="6599" priority="319" operator="greaterThan">
      <formula>1</formula>
    </cfRule>
    <cfRule type="cellIs" dxfId="6598" priority="320" operator="greaterThan">
      <formula>0.89</formula>
    </cfRule>
    <cfRule type="cellIs" dxfId="6597" priority="321" operator="greaterThan">
      <formula>0.69</formula>
    </cfRule>
    <cfRule type="cellIs" dxfId="6596" priority="322" operator="greaterThan">
      <formula>0.49</formula>
    </cfRule>
    <cfRule type="cellIs" dxfId="6595" priority="323" operator="greaterThan">
      <formula>0.29</formula>
    </cfRule>
    <cfRule type="cellIs" dxfId="6594" priority="324" operator="lessThan">
      <formula>0.29</formula>
    </cfRule>
  </conditionalFormatting>
  <conditionalFormatting sqref="J38">
    <cfRule type="cellIs" dxfId="6593" priority="313" operator="greaterThan">
      <formula>1</formula>
    </cfRule>
    <cfRule type="cellIs" dxfId="6592" priority="314" operator="greaterThan">
      <formula>0.89</formula>
    </cfRule>
    <cfRule type="cellIs" dxfId="6591" priority="315" operator="greaterThan">
      <formula>0.69</formula>
    </cfRule>
    <cfRule type="cellIs" dxfId="6590" priority="316" operator="greaterThan">
      <formula>0.49</formula>
    </cfRule>
    <cfRule type="cellIs" dxfId="6589" priority="317" operator="greaterThan">
      <formula>0.29</formula>
    </cfRule>
    <cfRule type="cellIs" dxfId="6588" priority="318" operator="lessThan">
      <formula>0.29</formula>
    </cfRule>
  </conditionalFormatting>
  <conditionalFormatting sqref="K38">
    <cfRule type="cellIs" dxfId="6587" priority="307" operator="greaterThan">
      <formula>1</formula>
    </cfRule>
    <cfRule type="cellIs" dxfId="6586" priority="308" operator="greaterThan">
      <formula>0.89</formula>
    </cfRule>
    <cfRule type="cellIs" dxfId="6585" priority="309" operator="greaterThan">
      <formula>0.69</formula>
    </cfRule>
    <cfRule type="cellIs" dxfId="6584" priority="310" operator="greaterThan">
      <formula>0.49</formula>
    </cfRule>
    <cfRule type="cellIs" dxfId="6583" priority="311" operator="greaterThan">
      <formula>0.29</formula>
    </cfRule>
    <cfRule type="cellIs" dxfId="6582" priority="312" operator="lessThan">
      <formula>0.29</formula>
    </cfRule>
  </conditionalFormatting>
  <conditionalFormatting sqref="O38">
    <cfRule type="cellIs" dxfId="6581" priority="301" operator="greaterThan">
      <formula>1</formula>
    </cfRule>
    <cfRule type="cellIs" dxfId="6580" priority="302" operator="greaterThan">
      <formula>0.89</formula>
    </cfRule>
    <cfRule type="cellIs" dxfId="6579" priority="303" operator="greaterThan">
      <formula>0.69</formula>
    </cfRule>
    <cfRule type="cellIs" dxfId="6578" priority="304" operator="greaterThan">
      <formula>0.49</formula>
    </cfRule>
    <cfRule type="cellIs" dxfId="6577" priority="305" operator="greaterThan">
      <formula>0.29</formula>
    </cfRule>
    <cfRule type="cellIs" dxfId="6576" priority="306" operator="lessThan">
      <formula>0.29</formula>
    </cfRule>
  </conditionalFormatting>
  <conditionalFormatting sqref="S38">
    <cfRule type="cellIs" dxfId="6575" priority="295" operator="greaterThan">
      <formula>1</formula>
    </cfRule>
    <cfRule type="cellIs" dxfId="6574" priority="296" operator="greaterThan">
      <formula>0.89</formula>
    </cfRule>
    <cfRule type="cellIs" dxfId="6573" priority="297" operator="greaterThan">
      <formula>0.69</formula>
    </cfRule>
    <cfRule type="cellIs" dxfId="6572" priority="298" operator="greaterThan">
      <formula>0.49</formula>
    </cfRule>
    <cfRule type="cellIs" dxfId="6571" priority="299" operator="greaterThan">
      <formula>0.29</formula>
    </cfRule>
    <cfRule type="cellIs" dxfId="6570" priority="300" operator="lessThan">
      <formula>0.29</formula>
    </cfRule>
  </conditionalFormatting>
  <conditionalFormatting sqref="T47">
    <cfRule type="cellIs" dxfId="6569" priority="181" operator="greaterThan">
      <formula>1</formula>
    </cfRule>
    <cfRule type="cellIs" dxfId="6568" priority="182" operator="greaterThan">
      <formula>0.89</formula>
    </cfRule>
    <cfRule type="cellIs" dxfId="6567" priority="183" operator="greaterThan">
      <formula>0.69</formula>
    </cfRule>
    <cfRule type="cellIs" dxfId="6566" priority="184" operator="greaterThan">
      <formula>0.49</formula>
    </cfRule>
    <cfRule type="cellIs" dxfId="6565" priority="185" operator="greaterThan">
      <formula>0.29</formula>
    </cfRule>
    <cfRule type="cellIs" dxfId="6564" priority="186" operator="lessThan">
      <formula>0.29</formula>
    </cfRule>
  </conditionalFormatting>
  <conditionalFormatting sqref="T44">
    <cfRule type="cellIs" dxfId="6563" priority="217" operator="greaterThan">
      <formula>1</formula>
    </cfRule>
    <cfRule type="cellIs" dxfId="6562" priority="218" operator="greaterThan">
      <formula>0.89</formula>
    </cfRule>
    <cfRule type="cellIs" dxfId="6561" priority="219" operator="greaterThan">
      <formula>0.69</formula>
    </cfRule>
    <cfRule type="cellIs" dxfId="6560" priority="220" operator="greaterThan">
      <formula>0.49</formula>
    </cfRule>
    <cfRule type="cellIs" dxfId="6559" priority="221" operator="greaterThan">
      <formula>0.29</formula>
    </cfRule>
    <cfRule type="cellIs" dxfId="6558" priority="222" operator="lessThan">
      <formula>0.29</formula>
    </cfRule>
  </conditionalFormatting>
  <conditionalFormatting sqref="F44">
    <cfRule type="cellIs" dxfId="6557" priority="247" operator="greaterThan">
      <formula>1</formula>
    </cfRule>
    <cfRule type="cellIs" dxfId="6556" priority="248" operator="greaterThan">
      <formula>0.89</formula>
    </cfRule>
    <cfRule type="cellIs" dxfId="6555" priority="249" operator="greaterThan">
      <formula>0.69</formula>
    </cfRule>
    <cfRule type="cellIs" dxfId="6554" priority="250" operator="greaterThan">
      <formula>0.49</formula>
    </cfRule>
    <cfRule type="cellIs" dxfId="6553" priority="251" operator="greaterThan">
      <formula>0.29</formula>
    </cfRule>
    <cfRule type="cellIs" dxfId="6552" priority="252" operator="lessThan">
      <formula>0.29</formula>
    </cfRule>
  </conditionalFormatting>
  <conditionalFormatting sqref="J44">
    <cfRule type="cellIs" dxfId="6551" priority="241" operator="greaterThan">
      <formula>1</formula>
    </cfRule>
    <cfRule type="cellIs" dxfId="6550" priority="242" operator="greaterThan">
      <formula>0.89</formula>
    </cfRule>
    <cfRule type="cellIs" dxfId="6549" priority="243" operator="greaterThan">
      <formula>0.69</formula>
    </cfRule>
    <cfRule type="cellIs" dxfId="6548" priority="244" operator="greaterThan">
      <formula>0.49</formula>
    </cfRule>
    <cfRule type="cellIs" dxfId="6547" priority="245" operator="greaterThan">
      <formula>0.29</formula>
    </cfRule>
    <cfRule type="cellIs" dxfId="6546" priority="246" operator="lessThan">
      <formula>0.29</formula>
    </cfRule>
  </conditionalFormatting>
  <conditionalFormatting sqref="K44">
    <cfRule type="cellIs" dxfId="6545" priority="235" operator="greaterThan">
      <formula>1</formula>
    </cfRule>
    <cfRule type="cellIs" dxfId="6544" priority="236" operator="greaterThan">
      <formula>0.89</formula>
    </cfRule>
    <cfRule type="cellIs" dxfId="6543" priority="237" operator="greaterThan">
      <formula>0.69</formula>
    </cfRule>
    <cfRule type="cellIs" dxfId="6542" priority="238" operator="greaterThan">
      <formula>0.49</formula>
    </cfRule>
    <cfRule type="cellIs" dxfId="6541" priority="239" operator="greaterThan">
      <formula>0.29</formula>
    </cfRule>
    <cfRule type="cellIs" dxfId="6540" priority="240" operator="lessThan">
      <formula>0.29</formula>
    </cfRule>
  </conditionalFormatting>
  <conditionalFormatting sqref="O44">
    <cfRule type="cellIs" dxfId="6539" priority="229" operator="greaterThan">
      <formula>1</formula>
    </cfRule>
    <cfRule type="cellIs" dxfId="6538" priority="230" operator="greaterThan">
      <formula>0.89</formula>
    </cfRule>
    <cfRule type="cellIs" dxfId="6537" priority="231" operator="greaterThan">
      <formula>0.69</formula>
    </cfRule>
    <cfRule type="cellIs" dxfId="6536" priority="232" operator="greaterThan">
      <formula>0.49</formula>
    </cfRule>
    <cfRule type="cellIs" dxfId="6535" priority="233" operator="greaterThan">
      <formula>0.29</formula>
    </cfRule>
    <cfRule type="cellIs" dxfId="6534" priority="234" operator="lessThan">
      <formula>0.29</formula>
    </cfRule>
  </conditionalFormatting>
  <conditionalFormatting sqref="S44">
    <cfRule type="cellIs" dxfId="6533" priority="223" operator="greaterThan">
      <formula>1</formula>
    </cfRule>
    <cfRule type="cellIs" dxfId="6532" priority="224" operator="greaterThan">
      <formula>0.89</formula>
    </cfRule>
    <cfRule type="cellIs" dxfId="6531" priority="225" operator="greaterThan">
      <formula>0.69</formula>
    </cfRule>
    <cfRule type="cellIs" dxfId="6530" priority="226" operator="greaterThan">
      <formula>0.49</formula>
    </cfRule>
    <cfRule type="cellIs" dxfId="6529" priority="227" operator="greaterThan">
      <formula>0.29</formula>
    </cfRule>
    <cfRule type="cellIs" dxfId="6528" priority="228" operator="lessThan">
      <formula>0.29</formula>
    </cfRule>
  </conditionalFormatting>
  <conditionalFormatting sqref="F47">
    <cfRule type="cellIs" dxfId="6527" priority="211" operator="greaterThan">
      <formula>1</formula>
    </cfRule>
    <cfRule type="cellIs" dxfId="6526" priority="212" operator="greaterThan">
      <formula>0.89</formula>
    </cfRule>
    <cfRule type="cellIs" dxfId="6525" priority="213" operator="greaterThan">
      <formula>0.69</formula>
    </cfRule>
    <cfRule type="cellIs" dxfId="6524" priority="214" operator="greaterThan">
      <formula>0.49</formula>
    </cfRule>
    <cfRule type="cellIs" dxfId="6523" priority="215" operator="greaterThan">
      <formula>0.29</formula>
    </cfRule>
    <cfRule type="cellIs" dxfId="6522" priority="216" operator="lessThan">
      <formula>0.29</formula>
    </cfRule>
  </conditionalFormatting>
  <conditionalFormatting sqref="J47">
    <cfRule type="cellIs" dxfId="6521" priority="205" operator="greaterThan">
      <formula>1</formula>
    </cfRule>
    <cfRule type="cellIs" dxfId="6520" priority="206" operator="greaterThan">
      <formula>0.89</formula>
    </cfRule>
    <cfRule type="cellIs" dxfId="6519" priority="207" operator="greaterThan">
      <formula>0.69</formula>
    </cfRule>
    <cfRule type="cellIs" dxfId="6518" priority="208" operator="greaterThan">
      <formula>0.49</formula>
    </cfRule>
    <cfRule type="cellIs" dxfId="6517" priority="209" operator="greaterThan">
      <formula>0.29</formula>
    </cfRule>
    <cfRule type="cellIs" dxfId="6516" priority="210" operator="lessThan">
      <formula>0.29</formula>
    </cfRule>
  </conditionalFormatting>
  <conditionalFormatting sqref="K47">
    <cfRule type="cellIs" dxfId="6515" priority="199" operator="greaterThan">
      <formula>1</formula>
    </cfRule>
    <cfRule type="cellIs" dxfId="6514" priority="200" operator="greaterThan">
      <formula>0.89</formula>
    </cfRule>
    <cfRule type="cellIs" dxfId="6513" priority="201" operator="greaterThan">
      <formula>0.69</formula>
    </cfRule>
    <cfRule type="cellIs" dxfId="6512" priority="202" operator="greaterThan">
      <formula>0.49</formula>
    </cfRule>
    <cfRule type="cellIs" dxfId="6511" priority="203" operator="greaterThan">
      <formula>0.29</formula>
    </cfRule>
    <cfRule type="cellIs" dxfId="6510" priority="204" operator="lessThan">
      <formula>0.29</formula>
    </cfRule>
  </conditionalFormatting>
  <conditionalFormatting sqref="O47">
    <cfRule type="cellIs" dxfId="6509" priority="193" operator="greaterThan">
      <formula>1</formula>
    </cfRule>
    <cfRule type="cellIs" dxfId="6508" priority="194" operator="greaterThan">
      <formula>0.89</formula>
    </cfRule>
    <cfRule type="cellIs" dxfId="6507" priority="195" operator="greaterThan">
      <formula>0.69</formula>
    </cfRule>
    <cfRule type="cellIs" dxfId="6506" priority="196" operator="greaterThan">
      <formula>0.49</formula>
    </cfRule>
    <cfRule type="cellIs" dxfId="6505" priority="197" operator="greaterThan">
      <formula>0.29</formula>
    </cfRule>
    <cfRule type="cellIs" dxfId="6504" priority="198" operator="lessThan">
      <formula>0.29</formula>
    </cfRule>
  </conditionalFormatting>
  <conditionalFormatting sqref="S47">
    <cfRule type="cellIs" dxfId="6503" priority="187" operator="greaterThan">
      <formula>1</formula>
    </cfRule>
    <cfRule type="cellIs" dxfId="6502" priority="188" operator="greaterThan">
      <formula>0.89</formula>
    </cfRule>
    <cfRule type="cellIs" dxfId="6501" priority="189" operator="greaterThan">
      <formula>0.69</formula>
    </cfRule>
    <cfRule type="cellIs" dxfId="6500" priority="190" operator="greaterThan">
      <formula>0.49</formula>
    </cfRule>
    <cfRule type="cellIs" dxfId="6499" priority="191" operator="greaterThan">
      <formula>0.29</formula>
    </cfRule>
    <cfRule type="cellIs" dxfId="6498" priority="192" operator="lessThan">
      <formula>0.29</formula>
    </cfRule>
  </conditionalFormatting>
  <conditionalFormatting sqref="T50">
    <cfRule type="cellIs" dxfId="6497" priority="145" operator="greaterThan">
      <formula>1</formula>
    </cfRule>
    <cfRule type="cellIs" dxfId="6496" priority="146" operator="greaterThan">
      <formula>0.89</formula>
    </cfRule>
    <cfRule type="cellIs" dxfId="6495" priority="147" operator="greaterThan">
      <formula>0.69</formula>
    </cfRule>
    <cfRule type="cellIs" dxfId="6494" priority="148" operator="greaterThan">
      <formula>0.49</formula>
    </cfRule>
    <cfRule type="cellIs" dxfId="6493" priority="149" operator="greaterThan">
      <formula>0.29</formula>
    </cfRule>
    <cfRule type="cellIs" dxfId="6492" priority="150" operator="lessThan">
      <formula>0.29</formula>
    </cfRule>
  </conditionalFormatting>
  <conditionalFormatting sqref="F50">
    <cfRule type="cellIs" dxfId="6491" priority="175" operator="greaterThan">
      <formula>1</formula>
    </cfRule>
    <cfRule type="cellIs" dxfId="6490" priority="176" operator="greaterThan">
      <formula>0.89</formula>
    </cfRule>
    <cfRule type="cellIs" dxfId="6489" priority="177" operator="greaterThan">
      <formula>0.69</formula>
    </cfRule>
    <cfRule type="cellIs" dxfId="6488" priority="178" operator="greaterThan">
      <formula>0.49</formula>
    </cfRule>
    <cfRule type="cellIs" dxfId="6487" priority="179" operator="greaterThan">
      <formula>0.29</formula>
    </cfRule>
    <cfRule type="cellIs" dxfId="6486" priority="180" operator="lessThan">
      <formula>0.29</formula>
    </cfRule>
  </conditionalFormatting>
  <conditionalFormatting sqref="J50">
    <cfRule type="cellIs" dxfId="6485" priority="169" operator="greaterThan">
      <formula>1</formula>
    </cfRule>
    <cfRule type="cellIs" dxfId="6484" priority="170" operator="greaterThan">
      <formula>0.89</formula>
    </cfRule>
    <cfRule type="cellIs" dxfId="6483" priority="171" operator="greaterThan">
      <formula>0.69</formula>
    </cfRule>
    <cfRule type="cellIs" dxfId="6482" priority="172" operator="greaterThan">
      <formula>0.49</formula>
    </cfRule>
    <cfRule type="cellIs" dxfId="6481" priority="173" operator="greaterThan">
      <formula>0.29</formula>
    </cfRule>
    <cfRule type="cellIs" dxfId="6480" priority="174" operator="lessThan">
      <formula>0.29</formula>
    </cfRule>
  </conditionalFormatting>
  <conditionalFormatting sqref="K50">
    <cfRule type="cellIs" dxfId="6479" priority="163" operator="greaterThan">
      <formula>1</formula>
    </cfRule>
    <cfRule type="cellIs" dxfId="6478" priority="164" operator="greaterThan">
      <formula>0.89</formula>
    </cfRule>
    <cfRule type="cellIs" dxfId="6477" priority="165" operator="greaterThan">
      <formula>0.69</formula>
    </cfRule>
    <cfRule type="cellIs" dxfId="6476" priority="166" operator="greaterThan">
      <formula>0.49</formula>
    </cfRule>
    <cfRule type="cellIs" dxfId="6475" priority="167" operator="greaterThan">
      <formula>0.29</formula>
    </cfRule>
    <cfRule type="cellIs" dxfId="6474" priority="168" operator="lessThan">
      <formula>0.29</formula>
    </cfRule>
  </conditionalFormatting>
  <conditionalFormatting sqref="O50">
    <cfRule type="cellIs" dxfId="6473" priority="157" operator="greaterThan">
      <formula>1</formula>
    </cfRule>
    <cfRule type="cellIs" dxfId="6472" priority="158" operator="greaterThan">
      <formula>0.89</formula>
    </cfRule>
    <cfRule type="cellIs" dxfId="6471" priority="159" operator="greaterThan">
      <formula>0.69</formula>
    </cfRule>
    <cfRule type="cellIs" dxfId="6470" priority="160" operator="greaterThan">
      <formula>0.49</formula>
    </cfRule>
    <cfRule type="cellIs" dxfId="6469" priority="161" operator="greaterThan">
      <formula>0.29</formula>
    </cfRule>
    <cfRule type="cellIs" dxfId="6468" priority="162" operator="lessThan">
      <formula>0.29</formula>
    </cfRule>
  </conditionalFormatting>
  <conditionalFormatting sqref="S50">
    <cfRule type="cellIs" dxfId="6467" priority="151" operator="greaterThan">
      <formula>1</formula>
    </cfRule>
    <cfRule type="cellIs" dxfId="6466" priority="152" operator="greaterThan">
      <formula>0.89</formula>
    </cfRule>
    <cfRule type="cellIs" dxfId="6465" priority="153" operator="greaterThan">
      <formula>0.69</formula>
    </cfRule>
    <cfRule type="cellIs" dxfId="6464" priority="154" operator="greaterThan">
      <formula>0.49</formula>
    </cfRule>
    <cfRule type="cellIs" dxfId="6463" priority="155" operator="greaterThan">
      <formula>0.29</formula>
    </cfRule>
    <cfRule type="cellIs" dxfId="6462" priority="156" operator="lessThan">
      <formula>0.29</formula>
    </cfRule>
  </conditionalFormatting>
  <conditionalFormatting sqref="T53">
    <cfRule type="cellIs" dxfId="6461" priority="109" operator="greaterThan">
      <formula>1</formula>
    </cfRule>
    <cfRule type="cellIs" dxfId="6460" priority="110" operator="greaterThan">
      <formula>0.89</formula>
    </cfRule>
    <cfRule type="cellIs" dxfId="6459" priority="111" operator="greaterThan">
      <formula>0.69</formula>
    </cfRule>
    <cfRule type="cellIs" dxfId="6458" priority="112" operator="greaterThan">
      <formula>0.49</formula>
    </cfRule>
    <cfRule type="cellIs" dxfId="6457" priority="113" operator="greaterThan">
      <formula>0.29</formula>
    </cfRule>
    <cfRule type="cellIs" dxfId="6456" priority="114" operator="lessThan">
      <formula>0.29</formula>
    </cfRule>
  </conditionalFormatting>
  <conditionalFormatting sqref="F53">
    <cfRule type="cellIs" dxfId="6455" priority="139" operator="greaterThan">
      <formula>1</formula>
    </cfRule>
    <cfRule type="cellIs" dxfId="6454" priority="140" operator="greaterThan">
      <formula>0.89</formula>
    </cfRule>
    <cfRule type="cellIs" dxfId="6453" priority="141" operator="greaterThan">
      <formula>0.69</formula>
    </cfRule>
    <cfRule type="cellIs" dxfId="6452" priority="142" operator="greaterThan">
      <formula>0.49</formula>
    </cfRule>
    <cfRule type="cellIs" dxfId="6451" priority="143" operator="greaterThan">
      <formula>0.29</formula>
    </cfRule>
    <cfRule type="cellIs" dxfId="6450" priority="144" operator="lessThan">
      <formula>0.29</formula>
    </cfRule>
  </conditionalFormatting>
  <conditionalFormatting sqref="J53">
    <cfRule type="cellIs" dxfId="6449" priority="133" operator="greaterThan">
      <formula>1</formula>
    </cfRule>
    <cfRule type="cellIs" dxfId="6448" priority="134" operator="greaterThan">
      <formula>0.89</formula>
    </cfRule>
    <cfRule type="cellIs" dxfId="6447" priority="135" operator="greaterThan">
      <formula>0.69</formula>
    </cfRule>
    <cfRule type="cellIs" dxfId="6446" priority="136" operator="greaterThan">
      <formula>0.49</formula>
    </cfRule>
    <cfRule type="cellIs" dxfId="6445" priority="137" operator="greaterThan">
      <formula>0.29</formula>
    </cfRule>
    <cfRule type="cellIs" dxfId="6444" priority="138" operator="lessThan">
      <formula>0.29</formula>
    </cfRule>
  </conditionalFormatting>
  <conditionalFormatting sqref="K53">
    <cfRule type="cellIs" dxfId="6443" priority="127" operator="greaterThan">
      <formula>1</formula>
    </cfRule>
    <cfRule type="cellIs" dxfId="6442" priority="128" operator="greaterThan">
      <formula>0.89</formula>
    </cfRule>
    <cfRule type="cellIs" dxfId="6441" priority="129" operator="greaterThan">
      <formula>0.69</formula>
    </cfRule>
    <cfRule type="cellIs" dxfId="6440" priority="130" operator="greaterThan">
      <formula>0.49</formula>
    </cfRule>
    <cfRule type="cellIs" dxfId="6439" priority="131" operator="greaterThan">
      <formula>0.29</formula>
    </cfRule>
    <cfRule type="cellIs" dxfId="6438" priority="132" operator="lessThan">
      <formula>0.29</formula>
    </cfRule>
  </conditionalFormatting>
  <conditionalFormatting sqref="O53">
    <cfRule type="cellIs" dxfId="6437" priority="121" operator="greaterThan">
      <formula>1</formula>
    </cfRule>
    <cfRule type="cellIs" dxfId="6436" priority="122" operator="greaterThan">
      <formula>0.89</formula>
    </cfRule>
    <cfRule type="cellIs" dxfId="6435" priority="123" operator="greaterThan">
      <formula>0.69</formula>
    </cfRule>
    <cfRule type="cellIs" dxfId="6434" priority="124" operator="greaterThan">
      <formula>0.49</formula>
    </cfRule>
    <cfRule type="cellIs" dxfId="6433" priority="125" operator="greaterThan">
      <formula>0.29</formula>
    </cfRule>
    <cfRule type="cellIs" dxfId="6432" priority="126" operator="lessThan">
      <formula>0.29</formula>
    </cfRule>
  </conditionalFormatting>
  <conditionalFormatting sqref="S53">
    <cfRule type="cellIs" dxfId="6431" priority="115" operator="greaterThan">
      <formula>1</formula>
    </cfRule>
    <cfRule type="cellIs" dxfId="6430" priority="116" operator="greaterThan">
      <formula>0.89</formula>
    </cfRule>
    <cfRule type="cellIs" dxfId="6429" priority="117" operator="greaterThan">
      <formula>0.69</formula>
    </cfRule>
    <cfRule type="cellIs" dxfId="6428" priority="118" operator="greaterThan">
      <formula>0.49</formula>
    </cfRule>
    <cfRule type="cellIs" dxfId="6427" priority="119" operator="greaterThan">
      <formula>0.29</formula>
    </cfRule>
    <cfRule type="cellIs" dxfId="6426" priority="120" operator="lessThan">
      <formula>0.29</formula>
    </cfRule>
  </conditionalFormatting>
  <conditionalFormatting sqref="T56">
    <cfRule type="cellIs" dxfId="6425" priority="73" operator="greaterThan">
      <formula>1</formula>
    </cfRule>
    <cfRule type="cellIs" dxfId="6424" priority="74" operator="greaterThan">
      <formula>0.89</formula>
    </cfRule>
    <cfRule type="cellIs" dxfId="6423" priority="75" operator="greaterThan">
      <formula>0.69</formula>
    </cfRule>
    <cfRule type="cellIs" dxfId="6422" priority="76" operator="greaterThan">
      <formula>0.49</formula>
    </cfRule>
    <cfRule type="cellIs" dxfId="6421" priority="77" operator="greaterThan">
      <formula>0.29</formula>
    </cfRule>
    <cfRule type="cellIs" dxfId="6420" priority="78" operator="lessThan">
      <formula>0.29</formula>
    </cfRule>
  </conditionalFormatting>
  <conditionalFormatting sqref="F56">
    <cfRule type="cellIs" dxfId="6419" priority="103" operator="greaterThan">
      <formula>1</formula>
    </cfRule>
    <cfRule type="cellIs" dxfId="6418" priority="104" operator="greaterThan">
      <formula>0.89</formula>
    </cfRule>
    <cfRule type="cellIs" dxfId="6417" priority="105" operator="greaterThan">
      <formula>0.69</formula>
    </cfRule>
    <cfRule type="cellIs" dxfId="6416" priority="106" operator="greaterThan">
      <formula>0.49</formula>
    </cfRule>
    <cfRule type="cellIs" dxfId="6415" priority="107" operator="greaterThan">
      <formula>0.29</formula>
    </cfRule>
    <cfRule type="cellIs" dxfId="6414" priority="108" operator="lessThan">
      <formula>0.29</formula>
    </cfRule>
  </conditionalFormatting>
  <conditionalFormatting sqref="J56">
    <cfRule type="cellIs" dxfId="6413" priority="97" operator="greaterThan">
      <formula>1</formula>
    </cfRule>
    <cfRule type="cellIs" dxfId="6412" priority="98" operator="greaterThan">
      <formula>0.89</formula>
    </cfRule>
    <cfRule type="cellIs" dxfId="6411" priority="99" operator="greaterThan">
      <formula>0.69</formula>
    </cfRule>
    <cfRule type="cellIs" dxfId="6410" priority="100" operator="greaterThan">
      <formula>0.49</formula>
    </cfRule>
    <cfRule type="cellIs" dxfId="6409" priority="101" operator="greaterThan">
      <formula>0.29</formula>
    </cfRule>
    <cfRule type="cellIs" dxfId="6408" priority="102" operator="lessThan">
      <formula>0.29</formula>
    </cfRule>
  </conditionalFormatting>
  <conditionalFormatting sqref="K56">
    <cfRule type="cellIs" dxfId="6407" priority="91" operator="greaterThan">
      <formula>1</formula>
    </cfRule>
    <cfRule type="cellIs" dxfId="6406" priority="92" operator="greaterThan">
      <formula>0.89</formula>
    </cfRule>
    <cfRule type="cellIs" dxfId="6405" priority="93" operator="greaterThan">
      <formula>0.69</formula>
    </cfRule>
    <cfRule type="cellIs" dxfId="6404" priority="94" operator="greaterThan">
      <formula>0.49</formula>
    </cfRule>
    <cfRule type="cellIs" dxfId="6403" priority="95" operator="greaterThan">
      <formula>0.29</formula>
    </cfRule>
    <cfRule type="cellIs" dxfId="6402" priority="96" operator="lessThan">
      <formula>0.29</formula>
    </cfRule>
  </conditionalFormatting>
  <conditionalFormatting sqref="O56">
    <cfRule type="cellIs" dxfId="6401" priority="85" operator="greaterThan">
      <formula>1</formula>
    </cfRule>
    <cfRule type="cellIs" dxfId="6400" priority="86" operator="greaterThan">
      <formula>0.89</formula>
    </cfRule>
    <cfRule type="cellIs" dxfId="6399" priority="87" operator="greaterThan">
      <formula>0.69</formula>
    </cfRule>
    <cfRule type="cellIs" dxfId="6398" priority="88" operator="greaterThan">
      <formula>0.49</formula>
    </cfRule>
    <cfRule type="cellIs" dxfId="6397" priority="89" operator="greaterThan">
      <formula>0.29</formula>
    </cfRule>
    <cfRule type="cellIs" dxfId="6396" priority="90" operator="lessThan">
      <formula>0.29</formula>
    </cfRule>
  </conditionalFormatting>
  <conditionalFormatting sqref="S56">
    <cfRule type="cellIs" dxfId="6395" priority="79" operator="greaterThan">
      <formula>1</formula>
    </cfRule>
    <cfRule type="cellIs" dxfId="6394" priority="80" operator="greaterThan">
      <formula>0.89</formula>
    </cfRule>
    <cfRule type="cellIs" dxfId="6393" priority="81" operator="greaterThan">
      <formula>0.69</formula>
    </cfRule>
    <cfRule type="cellIs" dxfId="6392" priority="82" operator="greaterThan">
      <formula>0.49</formula>
    </cfRule>
    <cfRule type="cellIs" dxfId="6391" priority="83" operator="greaterThan">
      <formula>0.29</formula>
    </cfRule>
    <cfRule type="cellIs" dxfId="6390" priority="84" operator="lessThan">
      <formula>0.29</formula>
    </cfRule>
  </conditionalFormatting>
  <conditionalFormatting sqref="T59">
    <cfRule type="cellIs" dxfId="6389" priority="37" operator="greaterThan">
      <formula>1</formula>
    </cfRule>
    <cfRule type="cellIs" dxfId="6388" priority="38" operator="greaterThan">
      <formula>0.89</formula>
    </cfRule>
    <cfRule type="cellIs" dxfId="6387" priority="39" operator="greaterThan">
      <formula>0.69</formula>
    </cfRule>
    <cfRule type="cellIs" dxfId="6386" priority="40" operator="greaterThan">
      <formula>0.49</formula>
    </cfRule>
    <cfRule type="cellIs" dxfId="6385" priority="41" operator="greaterThan">
      <formula>0.29</formula>
    </cfRule>
    <cfRule type="cellIs" dxfId="6384" priority="42" operator="lessThan">
      <formula>0.29</formula>
    </cfRule>
  </conditionalFormatting>
  <conditionalFormatting sqref="F59">
    <cfRule type="cellIs" dxfId="6383" priority="67" operator="greaterThan">
      <formula>1</formula>
    </cfRule>
    <cfRule type="cellIs" dxfId="6382" priority="68" operator="greaterThan">
      <formula>0.89</formula>
    </cfRule>
    <cfRule type="cellIs" dxfId="6381" priority="69" operator="greaterThan">
      <formula>0.69</formula>
    </cfRule>
    <cfRule type="cellIs" dxfId="6380" priority="70" operator="greaterThan">
      <formula>0.49</formula>
    </cfRule>
    <cfRule type="cellIs" dxfId="6379" priority="71" operator="greaterThan">
      <formula>0.29</formula>
    </cfRule>
    <cfRule type="cellIs" dxfId="6378" priority="72" operator="lessThan">
      <formula>0.29</formula>
    </cfRule>
  </conditionalFormatting>
  <conditionalFormatting sqref="J59">
    <cfRule type="cellIs" dxfId="6377" priority="61" operator="greaterThan">
      <formula>1</formula>
    </cfRule>
    <cfRule type="cellIs" dxfId="6376" priority="62" operator="greaterThan">
      <formula>0.89</formula>
    </cfRule>
    <cfRule type="cellIs" dxfId="6375" priority="63" operator="greaterThan">
      <formula>0.69</formula>
    </cfRule>
    <cfRule type="cellIs" dxfId="6374" priority="64" operator="greaterThan">
      <formula>0.49</formula>
    </cfRule>
    <cfRule type="cellIs" dxfId="6373" priority="65" operator="greaterThan">
      <formula>0.29</formula>
    </cfRule>
    <cfRule type="cellIs" dxfId="6372" priority="66" operator="lessThan">
      <formula>0.29</formula>
    </cfRule>
  </conditionalFormatting>
  <conditionalFormatting sqref="K59">
    <cfRule type="cellIs" dxfId="6371" priority="55" operator="greaterThan">
      <formula>1</formula>
    </cfRule>
    <cfRule type="cellIs" dxfId="6370" priority="56" operator="greaterThan">
      <formula>0.89</formula>
    </cfRule>
    <cfRule type="cellIs" dxfId="6369" priority="57" operator="greaterThan">
      <formula>0.69</formula>
    </cfRule>
    <cfRule type="cellIs" dxfId="6368" priority="58" operator="greaterThan">
      <formula>0.49</formula>
    </cfRule>
    <cfRule type="cellIs" dxfId="6367" priority="59" operator="greaterThan">
      <formula>0.29</formula>
    </cfRule>
    <cfRule type="cellIs" dxfId="6366" priority="60" operator="lessThan">
      <formula>0.29</formula>
    </cfRule>
  </conditionalFormatting>
  <conditionalFormatting sqref="O59">
    <cfRule type="cellIs" dxfId="6365" priority="49" operator="greaterThan">
      <formula>1</formula>
    </cfRule>
    <cfRule type="cellIs" dxfId="6364" priority="50" operator="greaterThan">
      <formula>0.89</formula>
    </cfRule>
    <cfRule type="cellIs" dxfId="6363" priority="51" operator="greaterThan">
      <formula>0.69</formula>
    </cfRule>
    <cfRule type="cellIs" dxfId="6362" priority="52" operator="greaterThan">
      <formula>0.49</formula>
    </cfRule>
    <cfRule type="cellIs" dxfId="6361" priority="53" operator="greaterThan">
      <formula>0.29</formula>
    </cfRule>
    <cfRule type="cellIs" dxfId="6360" priority="54" operator="lessThan">
      <formula>0.29</formula>
    </cfRule>
  </conditionalFormatting>
  <conditionalFormatting sqref="S59">
    <cfRule type="cellIs" dxfId="6359" priority="43" operator="greaterThan">
      <formula>1</formula>
    </cfRule>
    <cfRule type="cellIs" dxfId="6358" priority="44" operator="greaterThan">
      <formula>0.89</formula>
    </cfRule>
    <cfRule type="cellIs" dxfId="6357" priority="45" operator="greaterThan">
      <formula>0.69</formula>
    </cfRule>
    <cfRule type="cellIs" dxfId="6356" priority="46" operator="greaterThan">
      <formula>0.49</formula>
    </cfRule>
    <cfRule type="cellIs" dxfId="6355" priority="47" operator="greaterThan">
      <formula>0.29</formula>
    </cfRule>
    <cfRule type="cellIs" dxfId="6354" priority="48" operator="lessThan">
      <formula>0.29</formula>
    </cfRule>
  </conditionalFormatting>
  <conditionalFormatting sqref="T62">
    <cfRule type="cellIs" dxfId="6353" priority="1" operator="greaterThan">
      <formula>1</formula>
    </cfRule>
    <cfRule type="cellIs" dxfId="6352" priority="2" operator="greaterThan">
      <formula>0.89</formula>
    </cfRule>
    <cfRule type="cellIs" dxfId="6351" priority="3" operator="greaterThan">
      <formula>0.69</formula>
    </cfRule>
    <cfRule type="cellIs" dxfId="6350" priority="4" operator="greaterThan">
      <formula>0.49</formula>
    </cfRule>
    <cfRule type="cellIs" dxfId="6349" priority="5" operator="greaterThan">
      <formula>0.29</formula>
    </cfRule>
    <cfRule type="cellIs" dxfId="6348" priority="6" operator="lessThan">
      <formula>0.29</formula>
    </cfRule>
  </conditionalFormatting>
  <conditionalFormatting sqref="F62">
    <cfRule type="cellIs" dxfId="6347" priority="31" operator="greaterThan">
      <formula>1</formula>
    </cfRule>
    <cfRule type="cellIs" dxfId="6346" priority="32" operator="greaterThan">
      <formula>0.89</formula>
    </cfRule>
    <cfRule type="cellIs" dxfId="6345" priority="33" operator="greaterThan">
      <formula>0.69</formula>
    </cfRule>
    <cfRule type="cellIs" dxfId="6344" priority="34" operator="greaterThan">
      <formula>0.49</formula>
    </cfRule>
    <cfRule type="cellIs" dxfId="6343" priority="35" operator="greaterThan">
      <formula>0.29</formula>
    </cfRule>
    <cfRule type="cellIs" dxfId="6342" priority="36" operator="lessThan">
      <formula>0.29</formula>
    </cfRule>
  </conditionalFormatting>
  <conditionalFormatting sqref="J62">
    <cfRule type="cellIs" dxfId="6341" priority="25" operator="greaterThan">
      <formula>1</formula>
    </cfRule>
    <cfRule type="cellIs" dxfId="6340" priority="26" operator="greaterThan">
      <formula>0.89</formula>
    </cfRule>
    <cfRule type="cellIs" dxfId="6339" priority="27" operator="greaterThan">
      <formula>0.69</formula>
    </cfRule>
    <cfRule type="cellIs" dxfId="6338" priority="28" operator="greaterThan">
      <formula>0.49</formula>
    </cfRule>
    <cfRule type="cellIs" dxfId="6337" priority="29" operator="greaterThan">
      <formula>0.29</formula>
    </cfRule>
    <cfRule type="cellIs" dxfId="6336" priority="30" operator="lessThan">
      <formula>0.29</formula>
    </cfRule>
  </conditionalFormatting>
  <conditionalFormatting sqref="K62">
    <cfRule type="cellIs" dxfId="6335" priority="19" operator="greaterThan">
      <formula>1</formula>
    </cfRule>
    <cfRule type="cellIs" dxfId="6334" priority="20" operator="greaterThan">
      <formula>0.89</formula>
    </cfRule>
    <cfRule type="cellIs" dxfId="6333" priority="21" operator="greaterThan">
      <formula>0.69</formula>
    </cfRule>
    <cfRule type="cellIs" dxfId="6332" priority="22" operator="greaterThan">
      <formula>0.49</formula>
    </cfRule>
    <cfRule type="cellIs" dxfId="6331" priority="23" operator="greaterThan">
      <formula>0.29</formula>
    </cfRule>
    <cfRule type="cellIs" dxfId="6330" priority="24" operator="lessThan">
      <formula>0.29</formula>
    </cfRule>
  </conditionalFormatting>
  <conditionalFormatting sqref="O62">
    <cfRule type="cellIs" dxfId="6329" priority="13" operator="greaterThan">
      <formula>1</formula>
    </cfRule>
    <cfRule type="cellIs" dxfId="6328" priority="14" operator="greaterThan">
      <formula>0.89</formula>
    </cfRule>
    <cfRule type="cellIs" dxfId="6327" priority="15" operator="greaterThan">
      <formula>0.69</formula>
    </cfRule>
    <cfRule type="cellIs" dxfId="6326" priority="16" operator="greaterThan">
      <formula>0.49</formula>
    </cfRule>
    <cfRule type="cellIs" dxfId="6325" priority="17" operator="greaterThan">
      <formula>0.29</formula>
    </cfRule>
    <cfRule type="cellIs" dxfId="6324" priority="18" operator="lessThan">
      <formula>0.29</formula>
    </cfRule>
  </conditionalFormatting>
  <conditionalFormatting sqref="S62">
    <cfRule type="cellIs" dxfId="6323" priority="7" operator="greaterThan">
      <formula>1</formula>
    </cfRule>
    <cfRule type="cellIs" dxfId="6322" priority="8" operator="greaterThan">
      <formula>0.89</formula>
    </cfRule>
    <cfRule type="cellIs" dxfId="6321" priority="9" operator="greaterThan">
      <formula>0.69</formula>
    </cfRule>
    <cfRule type="cellIs" dxfId="6320" priority="10" operator="greaterThan">
      <formula>0.49</formula>
    </cfRule>
    <cfRule type="cellIs" dxfId="6319" priority="11" operator="greaterThan">
      <formula>0.29</formula>
    </cfRule>
    <cfRule type="cellIs" dxfId="6318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A1:V960"/>
  <sheetViews>
    <sheetView topLeftCell="A30" zoomScale="60" zoomScaleNormal="60" workbookViewId="0">
      <selection activeCell="N15" sqref="N15"/>
    </sheetView>
  </sheetViews>
  <sheetFormatPr baseColWidth="10" defaultColWidth="14.42578125" defaultRowHeight="15" customHeight="1"/>
  <cols>
    <col min="1" max="1" width="30" style="109" customWidth="1"/>
    <col min="2" max="2" width="28.42578125" style="109" customWidth="1"/>
    <col min="3" max="3" width="20.28515625" style="109" customWidth="1"/>
    <col min="4" max="4" width="22.85546875" style="109" customWidth="1"/>
    <col min="5" max="5" width="16.42578125" style="109" customWidth="1"/>
    <col min="6" max="6" width="10.7109375" style="109" customWidth="1"/>
    <col min="7" max="7" width="16.42578125" style="109" customWidth="1"/>
    <col min="8" max="8" width="20.42578125" style="109" customWidth="1"/>
    <col min="9" max="9" width="21.42578125" style="109" customWidth="1"/>
    <col min="10" max="10" width="14.28515625" style="109" customWidth="1"/>
    <col min="11" max="11" width="12.140625" style="109" customWidth="1"/>
    <col min="12" max="12" width="11.7109375" style="109" customWidth="1"/>
    <col min="13" max="13" width="17.5703125" style="109" customWidth="1"/>
    <col min="14" max="14" width="16.5703125" style="109" customWidth="1"/>
    <col min="15" max="15" width="10.7109375" style="109" customWidth="1"/>
    <col min="16" max="16" width="15.42578125" style="109" customWidth="1"/>
    <col min="17" max="17" width="9.85546875" style="109" customWidth="1"/>
    <col min="18" max="18" width="12.42578125" style="109" customWidth="1"/>
    <col min="19" max="19" width="13" style="109" customWidth="1"/>
    <col min="20" max="20" width="13.5703125" style="109" customWidth="1"/>
    <col min="21" max="21" width="13" style="109" customWidth="1"/>
    <col min="22" max="22" width="16.28515625" style="109" customWidth="1"/>
    <col min="23" max="25" width="10.7109375" style="109" customWidth="1"/>
    <col min="26" max="16384" width="14.42578125" style="109"/>
  </cols>
  <sheetData>
    <row r="1" spans="1:22" ht="34.5" customHeight="1">
      <c r="A1" s="695" t="s">
        <v>762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</row>
    <row r="2" spans="1:22" ht="12" customHeight="1" thickBot="1">
      <c r="A2" s="110"/>
    </row>
    <row r="3" spans="1:22" ht="22.5" customHeight="1" thickBot="1">
      <c r="A3" s="688" t="s">
        <v>0</v>
      </c>
      <c r="B3" s="693"/>
      <c r="C3" s="693"/>
      <c r="D3" s="694"/>
      <c r="E3" s="684" t="s">
        <v>1</v>
      </c>
      <c r="F3" s="692" t="s">
        <v>2</v>
      </c>
      <c r="G3" s="684" t="s">
        <v>3</v>
      </c>
      <c r="H3" s="692" t="s">
        <v>4</v>
      </c>
      <c r="I3" s="684" t="s">
        <v>5</v>
      </c>
      <c r="J3" s="692" t="s">
        <v>6</v>
      </c>
      <c r="K3" s="684" t="s">
        <v>7</v>
      </c>
      <c r="L3" s="692" t="s">
        <v>4</v>
      </c>
      <c r="M3" s="684" t="s">
        <v>8</v>
      </c>
      <c r="N3" s="692" t="s">
        <v>9</v>
      </c>
      <c r="O3" s="684" t="s">
        <v>10</v>
      </c>
      <c r="P3" s="692" t="s">
        <v>11</v>
      </c>
      <c r="Q3" s="684" t="s">
        <v>4</v>
      </c>
      <c r="R3" s="692" t="s">
        <v>12</v>
      </c>
      <c r="S3" s="684" t="s">
        <v>13</v>
      </c>
      <c r="T3" s="692" t="s">
        <v>14</v>
      </c>
      <c r="U3" s="684" t="s">
        <v>4</v>
      </c>
      <c r="V3" s="685" t="s">
        <v>15</v>
      </c>
    </row>
    <row r="4" spans="1:22" ht="30" customHeight="1" thickBot="1">
      <c r="A4" s="114" t="s">
        <v>16</v>
      </c>
      <c r="B4" s="115" t="s">
        <v>17</v>
      </c>
      <c r="C4" s="116" t="s">
        <v>18</v>
      </c>
      <c r="D4" s="117" t="s">
        <v>19</v>
      </c>
      <c r="E4" s="662"/>
      <c r="F4" s="664"/>
      <c r="G4" s="662"/>
      <c r="H4" s="664"/>
      <c r="I4" s="662"/>
      <c r="J4" s="664"/>
      <c r="K4" s="662"/>
      <c r="L4" s="664"/>
      <c r="M4" s="662"/>
      <c r="N4" s="664"/>
      <c r="O4" s="662"/>
      <c r="P4" s="664"/>
      <c r="Q4" s="662"/>
      <c r="R4" s="664"/>
      <c r="S4" s="662"/>
      <c r="T4" s="664"/>
      <c r="U4" s="662"/>
      <c r="V4" s="686"/>
    </row>
    <row r="5" spans="1:22" ht="39" customHeight="1" thickBot="1">
      <c r="A5" s="688"/>
      <c r="B5" s="118" t="s">
        <v>20</v>
      </c>
      <c r="C5" s="690" t="s">
        <v>21</v>
      </c>
      <c r="D5" s="645"/>
      <c r="E5" s="662"/>
      <c r="F5" s="664"/>
      <c r="G5" s="662"/>
      <c r="H5" s="664"/>
      <c r="I5" s="662"/>
      <c r="J5" s="664"/>
      <c r="K5" s="662"/>
      <c r="L5" s="664"/>
      <c r="M5" s="662"/>
      <c r="N5" s="664"/>
      <c r="O5" s="662"/>
      <c r="P5" s="664"/>
      <c r="Q5" s="662"/>
      <c r="R5" s="664"/>
      <c r="S5" s="662"/>
      <c r="T5" s="664"/>
      <c r="U5" s="662"/>
      <c r="V5" s="686"/>
    </row>
    <row r="6" spans="1:22" ht="12" customHeight="1" thickBot="1">
      <c r="A6" s="689"/>
      <c r="B6" s="691"/>
      <c r="C6" s="655"/>
      <c r="D6" s="656"/>
      <c r="E6" s="655"/>
      <c r="F6" s="665"/>
      <c r="G6" s="655"/>
      <c r="H6" s="665"/>
      <c r="I6" s="655"/>
      <c r="J6" s="665"/>
      <c r="K6" s="655"/>
      <c r="L6" s="665"/>
      <c r="M6" s="655"/>
      <c r="N6" s="665"/>
      <c r="O6" s="655"/>
      <c r="P6" s="665"/>
      <c r="Q6" s="655"/>
      <c r="R6" s="665"/>
      <c r="S6" s="655"/>
      <c r="T6" s="665"/>
      <c r="U6" s="655"/>
      <c r="V6" s="687"/>
    </row>
    <row r="7" spans="1:22" ht="45.75" customHeight="1" thickBot="1">
      <c r="A7" s="119" t="s">
        <v>22</v>
      </c>
      <c r="B7" s="120" t="s">
        <v>23</v>
      </c>
      <c r="C7" s="119" t="s">
        <v>24</v>
      </c>
      <c r="D7" s="249" t="s">
        <v>756</v>
      </c>
      <c r="E7" s="654" t="s">
        <v>25</v>
      </c>
      <c r="F7" s="655"/>
      <c r="G7" s="656"/>
      <c r="H7" s="122">
        <f>H8/H9</f>
        <v>3.2166666666666668</v>
      </c>
      <c r="I7" s="657" t="s">
        <v>25</v>
      </c>
      <c r="J7" s="655"/>
      <c r="K7" s="656"/>
      <c r="L7" s="122">
        <f t="shared" ref="L7:M7" si="0">L8/L9</f>
        <v>1.4375</v>
      </c>
      <c r="M7" s="123">
        <f t="shared" si="0"/>
        <v>2.3270833333333334</v>
      </c>
      <c r="N7" s="657" t="s">
        <v>25</v>
      </c>
      <c r="O7" s="655"/>
      <c r="P7" s="656"/>
      <c r="Q7" s="122">
        <f>Q8/Q9</f>
        <v>0.75416666666666665</v>
      </c>
      <c r="R7" s="657" t="s">
        <v>25</v>
      </c>
      <c r="S7" s="655"/>
      <c r="T7" s="656"/>
      <c r="U7" s="238">
        <f t="shared" ref="U7:V7" si="1">U8/U9</f>
        <v>0</v>
      </c>
      <c r="V7" s="243">
        <f t="shared" si="1"/>
        <v>1.3520833333333333</v>
      </c>
    </row>
    <row r="8" spans="1:22" ht="37.5" customHeight="1">
      <c r="A8" s="674" t="s">
        <v>747</v>
      </c>
      <c r="B8" s="682" t="s">
        <v>743</v>
      </c>
      <c r="C8" s="672" t="s">
        <v>744</v>
      </c>
      <c r="D8" s="212" t="s">
        <v>382</v>
      </c>
      <c r="E8" s="425">
        <v>483</v>
      </c>
      <c r="F8" s="426">
        <v>143</v>
      </c>
      <c r="G8" s="427">
        <v>146</v>
      </c>
      <c r="H8" s="126">
        <f t="shared" ref="H8:H9" si="2">SUM(E8:G8)</f>
        <v>772</v>
      </c>
      <c r="I8" s="124">
        <v>66</v>
      </c>
      <c r="J8" s="111">
        <v>65</v>
      </c>
      <c r="K8" s="125">
        <v>214</v>
      </c>
      <c r="L8" s="126">
        <f t="shared" ref="L8:L9" si="3">SUM(I8:K8)</f>
        <v>345</v>
      </c>
      <c r="M8" s="127">
        <f t="shared" ref="M8:M9" si="4">+H8+L8</f>
        <v>1117</v>
      </c>
      <c r="N8" s="425">
        <v>112</v>
      </c>
      <c r="O8" s="426">
        <v>69</v>
      </c>
      <c r="P8" s="427"/>
      <c r="Q8" s="126">
        <f t="shared" ref="Q8:Q9" si="5">SUM(N8:P8)</f>
        <v>181</v>
      </c>
      <c r="R8" s="124"/>
      <c r="S8" s="111"/>
      <c r="T8" s="125"/>
      <c r="U8" s="239">
        <f t="shared" ref="U8:U9" si="6">SUM(R8:T8)</f>
        <v>0</v>
      </c>
      <c r="V8" s="244">
        <f t="shared" ref="V8:V9" si="7">+H8+L8+Q8+U8</f>
        <v>1298</v>
      </c>
    </row>
    <row r="9" spans="1:22" ht="42" customHeight="1" thickBot="1">
      <c r="A9" s="675"/>
      <c r="B9" s="683"/>
      <c r="C9" s="673"/>
      <c r="D9" s="34" t="s">
        <v>383</v>
      </c>
      <c r="E9" s="428">
        <v>80</v>
      </c>
      <c r="F9" s="429">
        <v>80</v>
      </c>
      <c r="G9" s="430">
        <v>80</v>
      </c>
      <c r="H9" s="130">
        <f t="shared" si="2"/>
        <v>240</v>
      </c>
      <c r="I9" s="128">
        <v>80</v>
      </c>
      <c r="J9" s="113">
        <v>80</v>
      </c>
      <c r="K9" s="129">
        <v>80</v>
      </c>
      <c r="L9" s="130">
        <f t="shared" si="3"/>
        <v>240</v>
      </c>
      <c r="M9" s="131">
        <f t="shared" si="4"/>
        <v>480</v>
      </c>
      <c r="N9" s="428">
        <v>80</v>
      </c>
      <c r="O9" s="429">
        <v>80</v>
      </c>
      <c r="P9" s="430">
        <v>80</v>
      </c>
      <c r="Q9" s="130">
        <f t="shared" si="5"/>
        <v>240</v>
      </c>
      <c r="R9" s="128">
        <v>80</v>
      </c>
      <c r="S9" s="113">
        <v>80</v>
      </c>
      <c r="T9" s="129">
        <v>80</v>
      </c>
      <c r="U9" s="240">
        <f t="shared" si="6"/>
        <v>240</v>
      </c>
      <c r="V9" s="245">
        <f t="shared" si="7"/>
        <v>960</v>
      </c>
    </row>
    <row r="10" spans="1:22" ht="43.5" customHeight="1" thickBot="1">
      <c r="A10" s="675"/>
      <c r="B10" s="132" t="s">
        <v>26</v>
      </c>
      <c r="C10" s="119" t="s">
        <v>24</v>
      </c>
      <c r="D10" s="249" t="s">
        <v>27</v>
      </c>
      <c r="E10" s="679" t="s">
        <v>25</v>
      </c>
      <c r="F10" s="650"/>
      <c r="G10" s="651"/>
      <c r="H10" s="133">
        <f>H11/H12</f>
        <v>1.6666666666666667</v>
      </c>
      <c r="I10" s="646" t="s">
        <v>25</v>
      </c>
      <c r="J10" s="647"/>
      <c r="K10" s="645"/>
      <c r="L10" s="133">
        <f t="shared" ref="L10:M10" si="8">L11/L12</f>
        <v>1.6666666666666667</v>
      </c>
      <c r="M10" s="134">
        <f t="shared" si="8"/>
        <v>1.6666666666666667</v>
      </c>
      <c r="N10" s="679" t="s">
        <v>25</v>
      </c>
      <c r="O10" s="650"/>
      <c r="P10" s="651"/>
      <c r="Q10" s="133">
        <f>Q11/Q12</f>
        <v>0</v>
      </c>
      <c r="R10" s="648" t="s">
        <v>25</v>
      </c>
      <c r="S10" s="647"/>
      <c r="T10" s="645"/>
      <c r="U10" s="241">
        <f t="shared" ref="U10:V10" si="9">U11/U12</f>
        <v>0</v>
      </c>
      <c r="V10" s="246">
        <f t="shared" si="9"/>
        <v>1</v>
      </c>
    </row>
    <row r="11" spans="1:22" ht="30" customHeight="1">
      <c r="A11" s="675"/>
      <c r="B11" s="670" t="s">
        <v>742</v>
      </c>
      <c r="C11" s="672" t="s">
        <v>745</v>
      </c>
      <c r="D11" s="212" t="s">
        <v>380</v>
      </c>
      <c r="E11" s="425">
        <v>0</v>
      </c>
      <c r="F11" s="426">
        <v>5</v>
      </c>
      <c r="G11" s="427"/>
      <c r="H11" s="126">
        <f t="shared" ref="H11:H12" si="10">SUM(E11:G11)</f>
        <v>5</v>
      </c>
      <c r="I11" s="124">
        <v>0</v>
      </c>
      <c r="J11" s="111">
        <v>0</v>
      </c>
      <c r="K11" s="125">
        <v>5</v>
      </c>
      <c r="L11" s="126">
        <f t="shared" ref="L11:L12" si="11">SUM(I11:K11)</f>
        <v>5</v>
      </c>
      <c r="M11" s="127">
        <f t="shared" ref="M11:M12" si="12">+H11+L11</f>
        <v>10</v>
      </c>
      <c r="N11" s="425">
        <v>0</v>
      </c>
      <c r="O11" s="426">
        <v>0</v>
      </c>
      <c r="P11" s="427"/>
      <c r="Q11" s="126">
        <f t="shared" ref="Q11:Q12" si="13">SUM(N11:P11)</f>
        <v>0</v>
      </c>
      <c r="R11" s="124"/>
      <c r="S11" s="111"/>
      <c r="T11" s="125"/>
      <c r="U11" s="239">
        <f t="shared" ref="U11:U12" si="14">SUM(R11:T11)</f>
        <v>0</v>
      </c>
      <c r="V11" s="244">
        <f t="shared" ref="V11:V12" si="15">+H11+L11+Q11+U11</f>
        <v>10</v>
      </c>
    </row>
    <row r="12" spans="1:22" ht="30" customHeight="1" thickBot="1">
      <c r="A12" s="676"/>
      <c r="B12" s="671"/>
      <c r="C12" s="673"/>
      <c r="D12" s="34" t="s">
        <v>381</v>
      </c>
      <c r="E12" s="431">
        <v>1</v>
      </c>
      <c r="F12" s="432">
        <v>1</v>
      </c>
      <c r="G12" s="433">
        <v>1</v>
      </c>
      <c r="H12" s="137">
        <f t="shared" si="10"/>
        <v>3</v>
      </c>
      <c r="I12" s="135">
        <v>1</v>
      </c>
      <c r="J12" s="112">
        <v>1</v>
      </c>
      <c r="K12" s="136">
        <v>1</v>
      </c>
      <c r="L12" s="137">
        <f t="shared" si="11"/>
        <v>3</v>
      </c>
      <c r="M12" s="138">
        <f t="shared" si="12"/>
        <v>6</v>
      </c>
      <c r="N12" s="431">
        <v>1</v>
      </c>
      <c r="O12" s="432">
        <v>1</v>
      </c>
      <c r="P12" s="433">
        <v>1</v>
      </c>
      <c r="Q12" s="137">
        <f t="shared" si="13"/>
        <v>3</v>
      </c>
      <c r="R12" s="135"/>
      <c r="S12" s="112">
        <v>1</v>
      </c>
      <c r="T12" s="136"/>
      <c r="U12" s="242">
        <f t="shared" si="14"/>
        <v>1</v>
      </c>
      <c r="V12" s="247">
        <f t="shared" si="15"/>
        <v>10</v>
      </c>
    </row>
    <row r="13" spans="1:22" ht="42" customHeight="1" thickBot="1">
      <c r="A13" s="119" t="s">
        <v>29</v>
      </c>
      <c r="B13" s="450" t="s">
        <v>30</v>
      </c>
      <c r="C13" s="119" t="s">
        <v>24</v>
      </c>
      <c r="D13" s="249" t="s">
        <v>27</v>
      </c>
      <c r="E13" s="679" t="s">
        <v>25</v>
      </c>
      <c r="F13" s="650"/>
      <c r="G13" s="651"/>
      <c r="H13" s="133">
        <f>H14/H15</f>
        <v>0</v>
      </c>
      <c r="I13" s="646" t="s">
        <v>25</v>
      </c>
      <c r="J13" s="647"/>
      <c r="K13" s="645"/>
      <c r="L13" s="133" t="e">
        <f t="shared" ref="L13:M13" si="16">L14/L15</f>
        <v>#DIV/0!</v>
      </c>
      <c r="M13" s="134">
        <f t="shared" si="16"/>
        <v>0</v>
      </c>
      <c r="N13" s="679" t="s">
        <v>25</v>
      </c>
      <c r="O13" s="650"/>
      <c r="P13" s="651"/>
      <c r="Q13" s="133" t="e">
        <f>Q14/Q15</f>
        <v>#DIV/0!</v>
      </c>
      <c r="R13" s="648" t="s">
        <v>25</v>
      </c>
      <c r="S13" s="647"/>
      <c r="T13" s="645"/>
      <c r="U13" s="241" t="e">
        <f t="shared" ref="U13:V13" si="17">U14/U15</f>
        <v>#DIV/0!</v>
      </c>
      <c r="V13" s="246">
        <f t="shared" si="17"/>
        <v>0</v>
      </c>
    </row>
    <row r="14" spans="1:22" ht="40.5" customHeight="1">
      <c r="A14" s="652" t="s">
        <v>748</v>
      </c>
      <c r="B14" s="666" t="s">
        <v>749</v>
      </c>
      <c r="C14" s="668" t="s">
        <v>750</v>
      </c>
      <c r="D14" s="250" t="s">
        <v>441</v>
      </c>
      <c r="E14" s="425">
        <v>0</v>
      </c>
      <c r="F14" s="426"/>
      <c r="G14" s="427"/>
      <c r="H14" s="126">
        <f t="shared" ref="H14:H15" si="18">SUM(E14:G14)</f>
        <v>0</v>
      </c>
      <c r="I14" s="124"/>
      <c r="J14" s="111"/>
      <c r="K14" s="125"/>
      <c r="L14" s="126">
        <f t="shared" ref="L14:L15" si="19">SUM(I14:K14)</f>
        <v>0</v>
      </c>
      <c r="M14" s="127">
        <f t="shared" ref="M14:M15" si="20">+H14+L14</f>
        <v>0</v>
      </c>
      <c r="N14" s="425"/>
      <c r="O14" s="426"/>
      <c r="P14" s="427"/>
      <c r="Q14" s="126">
        <f t="shared" ref="Q14:Q15" si="21">SUM(N14:P14)</f>
        <v>0</v>
      </c>
      <c r="R14" s="124"/>
      <c r="S14" s="111"/>
      <c r="T14" s="125"/>
      <c r="U14" s="239">
        <f t="shared" ref="U14:U15" si="22">SUM(R14:T14)</f>
        <v>0</v>
      </c>
      <c r="V14" s="244">
        <f t="shared" ref="V14:V15" si="23">+H14+L14+Q14+U14</f>
        <v>0</v>
      </c>
    </row>
    <row r="15" spans="1:22" ht="44.25" customHeight="1" thickBot="1">
      <c r="A15" s="653"/>
      <c r="B15" s="667"/>
      <c r="C15" s="669"/>
      <c r="D15" s="251" t="s">
        <v>440</v>
      </c>
      <c r="E15" s="428">
        <v>1</v>
      </c>
      <c r="F15" s="429"/>
      <c r="G15" s="430">
        <v>1</v>
      </c>
      <c r="H15" s="130">
        <f t="shared" si="18"/>
        <v>2</v>
      </c>
      <c r="I15" s="128"/>
      <c r="J15" s="113"/>
      <c r="K15" s="129"/>
      <c r="L15" s="130">
        <f t="shared" si="19"/>
        <v>0</v>
      </c>
      <c r="M15" s="131">
        <f t="shared" si="20"/>
        <v>2</v>
      </c>
      <c r="N15" s="428"/>
      <c r="O15" s="429"/>
      <c r="P15" s="430"/>
      <c r="Q15" s="130">
        <f t="shared" si="21"/>
        <v>0</v>
      </c>
      <c r="R15" s="128"/>
      <c r="S15" s="113"/>
      <c r="T15" s="129"/>
      <c r="U15" s="240">
        <f t="shared" si="22"/>
        <v>0</v>
      </c>
      <c r="V15" s="245">
        <f t="shared" si="23"/>
        <v>2</v>
      </c>
    </row>
    <row r="16" spans="1:22" ht="39.75" customHeight="1" thickBot="1">
      <c r="A16" s="237" t="s">
        <v>32</v>
      </c>
      <c r="B16" s="450" t="s">
        <v>33</v>
      </c>
      <c r="C16" s="119" t="s">
        <v>24</v>
      </c>
      <c r="D16" s="249" t="s">
        <v>27</v>
      </c>
      <c r="E16" s="679" t="s">
        <v>25</v>
      </c>
      <c r="F16" s="650"/>
      <c r="G16" s="651"/>
      <c r="H16" s="133">
        <f>H17/H18</f>
        <v>0</v>
      </c>
      <c r="I16" s="646" t="s">
        <v>25</v>
      </c>
      <c r="J16" s="647"/>
      <c r="K16" s="645"/>
      <c r="L16" s="133" t="e">
        <f t="shared" ref="L16:M16" si="24">L17/L18</f>
        <v>#DIV/0!</v>
      </c>
      <c r="M16" s="134">
        <f t="shared" si="24"/>
        <v>0</v>
      </c>
      <c r="N16" s="679" t="s">
        <v>25</v>
      </c>
      <c r="O16" s="650"/>
      <c r="P16" s="651"/>
      <c r="Q16" s="133" t="e">
        <f>Q17/Q18</f>
        <v>#DIV/0!</v>
      </c>
      <c r="R16" s="648" t="s">
        <v>25</v>
      </c>
      <c r="S16" s="647"/>
      <c r="T16" s="645"/>
      <c r="U16" s="241" t="e">
        <f t="shared" ref="U16:V16" si="25">U17/U18</f>
        <v>#DIV/0!</v>
      </c>
      <c r="V16" s="246">
        <f t="shared" si="25"/>
        <v>0</v>
      </c>
    </row>
    <row r="17" spans="1:22" ht="30" customHeight="1">
      <c r="A17" s="680" t="s">
        <v>751</v>
      </c>
      <c r="B17" s="677" t="s">
        <v>752</v>
      </c>
      <c r="C17" s="668" t="s">
        <v>753</v>
      </c>
      <c r="D17" s="250" t="s">
        <v>755</v>
      </c>
      <c r="E17" s="425">
        <v>0</v>
      </c>
      <c r="F17" s="426"/>
      <c r="G17" s="427"/>
      <c r="H17" s="126">
        <f t="shared" ref="H17:H18" si="26">SUM(E17:G17)</f>
        <v>0</v>
      </c>
      <c r="I17" s="124"/>
      <c r="J17" s="111"/>
      <c r="K17" s="125"/>
      <c r="L17" s="126">
        <f t="shared" ref="L17:L18" si="27">SUM(I17:K17)</f>
        <v>0</v>
      </c>
      <c r="M17" s="127">
        <f t="shared" ref="M17:M18" si="28">+H17+L17</f>
        <v>0</v>
      </c>
      <c r="N17" s="425"/>
      <c r="O17" s="426"/>
      <c r="P17" s="427"/>
      <c r="Q17" s="126">
        <f t="shared" ref="Q17:Q18" si="29">SUM(N17:P17)</f>
        <v>0</v>
      </c>
      <c r="R17" s="124"/>
      <c r="S17" s="111"/>
      <c r="T17" s="125"/>
      <c r="U17" s="239">
        <f t="shared" ref="U17:U18" si="30">SUM(R17:T17)</f>
        <v>0</v>
      </c>
      <c r="V17" s="244">
        <f t="shared" ref="V17:V18" si="31">+H17+L17+Q17+U17</f>
        <v>0</v>
      </c>
    </row>
    <row r="18" spans="1:22" ht="30" customHeight="1" thickBot="1">
      <c r="A18" s="681"/>
      <c r="B18" s="678"/>
      <c r="C18" s="669"/>
      <c r="D18" s="251" t="s">
        <v>754</v>
      </c>
      <c r="E18" s="428">
        <v>1</v>
      </c>
      <c r="F18" s="429"/>
      <c r="G18" s="430"/>
      <c r="H18" s="130">
        <f t="shared" si="26"/>
        <v>1</v>
      </c>
      <c r="I18" s="128"/>
      <c r="J18" s="113"/>
      <c r="K18" s="129"/>
      <c r="L18" s="130">
        <f t="shared" si="27"/>
        <v>0</v>
      </c>
      <c r="M18" s="131">
        <f t="shared" si="28"/>
        <v>1</v>
      </c>
      <c r="N18" s="428"/>
      <c r="O18" s="429"/>
      <c r="P18" s="430"/>
      <c r="Q18" s="130">
        <f t="shared" si="29"/>
        <v>0</v>
      </c>
      <c r="R18" s="128"/>
      <c r="S18" s="113"/>
      <c r="T18" s="129"/>
      <c r="U18" s="240">
        <f t="shared" si="30"/>
        <v>0</v>
      </c>
      <c r="V18" s="248">
        <f t="shared" si="31"/>
        <v>1</v>
      </c>
    </row>
    <row r="19" spans="1:22" ht="18" customHeight="1">
      <c r="A19" s="110"/>
    </row>
    <row r="20" spans="1:22" ht="33.75" customHeight="1">
      <c r="A20" s="658"/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</row>
    <row r="21" spans="1:22" ht="12" customHeight="1" thickBot="1">
      <c r="A21" s="110"/>
    </row>
    <row r="22" spans="1:22" ht="34.5" customHeight="1" thickBot="1">
      <c r="A22" s="660" t="s">
        <v>0</v>
      </c>
      <c r="B22" s="645"/>
      <c r="C22" s="661" t="s">
        <v>1</v>
      </c>
      <c r="D22" s="663" t="s">
        <v>2</v>
      </c>
      <c r="E22" s="661" t="s">
        <v>3</v>
      </c>
      <c r="F22" s="663" t="s">
        <v>4</v>
      </c>
      <c r="G22" s="661" t="s">
        <v>5</v>
      </c>
      <c r="H22" s="663" t="s">
        <v>6</v>
      </c>
      <c r="I22" s="661" t="s">
        <v>7</v>
      </c>
      <c r="J22" s="663" t="s">
        <v>4</v>
      </c>
      <c r="K22" s="661" t="s">
        <v>8</v>
      </c>
      <c r="L22" s="663" t="s">
        <v>9</v>
      </c>
      <c r="M22" s="661" t="s">
        <v>10</v>
      </c>
      <c r="N22" s="663" t="s">
        <v>11</v>
      </c>
      <c r="O22" s="661" t="s">
        <v>4</v>
      </c>
      <c r="P22" s="663" t="s">
        <v>12</v>
      </c>
      <c r="Q22" s="661" t="s">
        <v>13</v>
      </c>
      <c r="R22" s="663" t="s">
        <v>14</v>
      </c>
      <c r="S22" s="661" t="s">
        <v>4</v>
      </c>
      <c r="T22" s="663" t="s">
        <v>15</v>
      </c>
    </row>
    <row r="23" spans="1:22" ht="23.25" customHeight="1" thickBot="1">
      <c r="A23" s="114" t="s">
        <v>16</v>
      </c>
      <c r="B23" s="115" t="s">
        <v>17</v>
      </c>
      <c r="C23" s="662"/>
      <c r="D23" s="664"/>
      <c r="E23" s="662"/>
      <c r="F23" s="664"/>
      <c r="G23" s="662"/>
      <c r="H23" s="664"/>
      <c r="I23" s="662"/>
      <c r="J23" s="664"/>
      <c r="K23" s="662"/>
      <c r="L23" s="664"/>
      <c r="M23" s="662"/>
      <c r="N23" s="664"/>
      <c r="O23" s="662"/>
      <c r="P23" s="664"/>
      <c r="Q23" s="662"/>
      <c r="R23" s="664"/>
      <c r="S23" s="662"/>
      <c r="T23" s="664"/>
    </row>
    <row r="24" spans="1:22" ht="30.75" customHeight="1" thickBot="1">
      <c r="A24" s="116" t="s">
        <v>18</v>
      </c>
      <c r="B24" s="234" t="s">
        <v>19</v>
      </c>
      <c r="C24" s="662"/>
      <c r="D24" s="664"/>
      <c r="E24" s="662"/>
      <c r="F24" s="664"/>
      <c r="G24" s="662"/>
      <c r="H24" s="664"/>
      <c r="I24" s="662"/>
      <c r="J24" s="664"/>
      <c r="K24" s="662"/>
      <c r="L24" s="664"/>
      <c r="M24" s="662"/>
      <c r="N24" s="664"/>
      <c r="O24" s="662"/>
      <c r="P24" s="664"/>
      <c r="Q24" s="662"/>
      <c r="R24" s="664"/>
      <c r="S24" s="662"/>
      <c r="T24" s="664"/>
    </row>
    <row r="25" spans="1:22" ht="29.25" customHeight="1" thickBot="1">
      <c r="A25" s="139" t="s">
        <v>20</v>
      </c>
      <c r="B25" s="236" t="s">
        <v>21</v>
      </c>
      <c r="C25" s="655"/>
      <c r="D25" s="665"/>
      <c r="E25" s="655"/>
      <c r="F25" s="665"/>
      <c r="G25" s="655"/>
      <c r="H25" s="665"/>
      <c r="I25" s="655"/>
      <c r="J25" s="665"/>
      <c r="K25" s="655"/>
      <c r="L25" s="665"/>
      <c r="M25" s="655"/>
      <c r="N25" s="665"/>
      <c r="O25" s="655"/>
      <c r="P25" s="665"/>
      <c r="Q25" s="655"/>
      <c r="R25" s="665"/>
      <c r="S25" s="655"/>
      <c r="T25" s="665"/>
    </row>
    <row r="26" spans="1:22" ht="34.5" customHeight="1" thickBot="1">
      <c r="A26" s="119" t="s">
        <v>38</v>
      </c>
      <c r="B26" s="235" t="s">
        <v>39</v>
      </c>
      <c r="C26" s="654" t="s">
        <v>25</v>
      </c>
      <c r="D26" s="655"/>
      <c r="E26" s="656"/>
      <c r="F26" s="122">
        <f>F27/F28</f>
        <v>1</v>
      </c>
      <c r="G26" s="657" t="s">
        <v>25</v>
      </c>
      <c r="H26" s="655"/>
      <c r="I26" s="656"/>
      <c r="J26" s="122">
        <f t="shared" ref="J26:K26" si="32">J27/J28</f>
        <v>1</v>
      </c>
      <c r="K26" s="123">
        <f t="shared" si="32"/>
        <v>1</v>
      </c>
      <c r="L26" s="657" t="s">
        <v>25</v>
      </c>
      <c r="M26" s="655"/>
      <c r="N26" s="656"/>
      <c r="O26" s="122">
        <f>O27/O28</f>
        <v>0</v>
      </c>
      <c r="P26" s="657" t="s">
        <v>25</v>
      </c>
      <c r="Q26" s="655"/>
      <c r="R26" s="656"/>
      <c r="S26" s="122" t="e">
        <f t="shared" ref="S26:T26" si="33">S27/S28</f>
        <v>#DIV/0!</v>
      </c>
      <c r="T26" s="123">
        <f t="shared" si="33"/>
        <v>0.66666666666666663</v>
      </c>
    </row>
    <row r="27" spans="1:22" ht="34.5" customHeight="1">
      <c r="A27" s="652" t="s">
        <v>741</v>
      </c>
      <c r="B27" s="250" t="s">
        <v>441</v>
      </c>
      <c r="C27" s="124">
        <v>1</v>
      </c>
      <c r="D27" s="111"/>
      <c r="E27" s="125"/>
      <c r="F27" s="126">
        <f t="shared" ref="F27:F28" si="34">SUM(C27:E27)</f>
        <v>1</v>
      </c>
      <c r="G27" s="124">
        <v>1</v>
      </c>
      <c r="H27" s="111"/>
      <c r="I27" s="125"/>
      <c r="J27" s="126">
        <f t="shared" ref="J27:J28" si="35">SUM(G27:I27)</f>
        <v>1</v>
      </c>
      <c r="K27" s="127">
        <f t="shared" ref="K27:K28" si="36">+F27+J27</f>
        <v>2</v>
      </c>
      <c r="L27" s="425"/>
      <c r="M27" s="426"/>
      <c r="N27" s="427"/>
      <c r="O27" s="126">
        <f t="shared" ref="O27:O28" si="37">SUM(L27:N27)</f>
        <v>0</v>
      </c>
      <c r="P27" s="124"/>
      <c r="Q27" s="111"/>
      <c r="R27" s="125"/>
      <c r="S27" s="126">
        <f t="shared" ref="S27:S28" si="38">SUM(P27:R27)</f>
        <v>0</v>
      </c>
      <c r="T27" s="127">
        <f t="shared" ref="T27:T28" si="39">+F27+J27+O27+S27</f>
        <v>2</v>
      </c>
    </row>
    <row r="28" spans="1:22" ht="34.5" customHeight="1" thickBot="1">
      <c r="A28" s="653"/>
      <c r="B28" s="251" t="s">
        <v>440</v>
      </c>
      <c r="C28" s="128">
        <v>1</v>
      </c>
      <c r="D28" s="113"/>
      <c r="E28" s="129"/>
      <c r="F28" s="130">
        <f t="shared" si="34"/>
        <v>1</v>
      </c>
      <c r="G28" s="128">
        <v>1</v>
      </c>
      <c r="H28" s="113"/>
      <c r="I28" s="129"/>
      <c r="J28" s="130">
        <f t="shared" si="35"/>
        <v>1</v>
      </c>
      <c r="K28" s="131">
        <f t="shared" si="36"/>
        <v>2</v>
      </c>
      <c r="L28" s="428"/>
      <c r="M28" s="429"/>
      <c r="N28" s="430">
        <v>1</v>
      </c>
      <c r="O28" s="130">
        <f t="shared" si="37"/>
        <v>1</v>
      </c>
      <c r="P28" s="128"/>
      <c r="Q28" s="113"/>
      <c r="R28" s="129"/>
      <c r="S28" s="130">
        <f t="shared" si="38"/>
        <v>0</v>
      </c>
      <c r="T28" s="131">
        <f t="shared" si="39"/>
        <v>3</v>
      </c>
    </row>
    <row r="29" spans="1:22" ht="34.5" customHeight="1" thickBot="1">
      <c r="A29" s="119" t="s">
        <v>43</v>
      </c>
      <c r="B29" s="121" t="s">
        <v>39</v>
      </c>
      <c r="C29" s="646" t="s">
        <v>25</v>
      </c>
      <c r="D29" s="647"/>
      <c r="E29" s="645"/>
      <c r="F29" s="133">
        <f>F30/F31</f>
        <v>0</v>
      </c>
      <c r="G29" s="648" t="s">
        <v>25</v>
      </c>
      <c r="H29" s="647"/>
      <c r="I29" s="645"/>
      <c r="J29" s="133">
        <f t="shared" ref="J29:K29" si="40">J30/J31</f>
        <v>1.5</v>
      </c>
      <c r="K29" s="134">
        <f t="shared" si="40"/>
        <v>1</v>
      </c>
      <c r="L29" s="649" t="s">
        <v>25</v>
      </c>
      <c r="M29" s="650"/>
      <c r="N29" s="651"/>
      <c r="O29" s="133">
        <f>O30/O31</f>
        <v>1</v>
      </c>
      <c r="P29" s="648" t="s">
        <v>25</v>
      </c>
      <c r="Q29" s="647"/>
      <c r="R29" s="645"/>
      <c r="S29" s="133">
        <f t="shared" ref="S29:T29" si="41">S30/S31</f>
        <v>0</v>
      </c>
      <c r="T29" s="134">
        <f t="shared" si="41"/>
        <v>0.66666666666666663</v>
      </c>
    </row>
    <row r="30" spans="1:22" ht="34.5" customHeight="1">
      <c r="A30" s="652" t="s">
        <v>757</v>
      </c>
      <c r="B30" s="250" t="s">
        <v>758</v>
      </c>
      <c r="C30" s="124"/>
      <c r="D30" s="111"/>
      <c r="E30" s="125"/>
      <c r="F30" s="126">
        <f t="shared" ref="F30:F31" si="42">SUM(C30:E30)</f>
        <v>0</v>
      </c>
      <c r="G30" s="124">
        <v>0</v>
      </c>
      <c r="H30" s="111"/>
      <c r="I30" s="125">
        <v>3</v>
      </c>
      <c r="J30" s="126">
        <f t="shared" ref="J30:J31" si="43">SUM(G30:I30)</f>
        <v>3</v>
      </c>
      <c r="K30" s="127">
        <f t="shared" ref="K30:K31" si="44">+F30+J30</f>
        <v>3</v>
      </c>
      <c r="L30" s="425">
        <v>1</v>
      </c>
      <c r="M30" s="426"/>
      <c r="N30" s="427"/>
      <c r="O30" s="126">
        <f t="shared" ref="O30:O31" si="45">SUM(L30:N30)</f>
        <v>1</v>
      </c>
      <c r="P30" s="124"/>
      <c r="Q30" s="111"/>
      <c r="R30" s="125"/>
      <c r="S30" s="126">
        <f t="shared" ref="S30:S31" si="46">SUM(P30:R30)</f>
        <v>0</v>
      </c>
      <c r="T30" s="127">
        <f t="shared" ref="T30:T31" si="47">+F30+J30+O30+S30</f>
        <v>4</v>
      </c>
    </row>
    <row r="31" spans="1:22" ht="34.5" customHeight="1" thickBot="1">
      <c r="A31" s="653"/>
      <c r="B31" s="251" t="s">
        <v>759</v>
      </c>
      <c r="C31" s="128"/>
      <c r="D31" s="113">
        <v>1</v>
      </c>
      <c r="E31" s="129"/>
      <c r="F31" s="130">
        <f t="shared" si="42"/>
        <v>1</v>
      </c>
      <c r="G31" s="128">
        <v>1</v>
      </c>
      <c r="H31" s="113"/>
      <c r="I31" s="129">
        <v>1</v>
      </c>
      <c r="J31" s="130">
        <f t="shared" si="43"/>
        <v>2</v>
      </c>
      <c r="K31" s="131">
        <f t="shared" si="44"/>
        <v>3</v>
      </c>
      <c r="L31" s="428"/>
      <c r="M31" s="429">
        <v>1</v>
      </c>
      <c r="N31" s="430"/>
      <c r="O31" s="130">
        <f t="shared" si="45"/>
        <v>1</v>
      </c>
      <c r="P31" s="128">
        <v>1</v>
      </c>
      <c r="Q31" s="113"/>
      <c r="R31" s="129">
        <v>1</v>
      </c>
      <c r="S31" s="130">
        <f t="shared" si="46"/>
        <v>2</v>
      </c>
      <c r="T31" s="131">
        <f t="shared" si="47"/>
        <v>6</v>
      </c>
    </row>
    <row r="32" spans="1:22" ht="34.5" customHeight="1" thickBot="1">
      <c r="A32" s="119" t="s">
        <v>45</v>
      </c>
      <c r="B32" s="121" t="s">
        <v>39</v>
      </c>
      <c r="C32" s="646" t="s">
        <v>25</v>
      </c>
      <c r="D32" s="647"/>
      <c r="E32" s="645"/>
      <c r="F32" s="133">
        <f>F33/F34</f>
        <v>0</v>
      </c>
      <c r="G32" s="648" t="s">
        <v>379</v>
      </c>
      <c r="H32" s="647"/>
      <c r="I32" s="645"/>
      <c r="J32" s="133">
        <f t="shared" ref="J32:K32" si="48">J33/J34</f>
        <v>1</v>
      </c>
      <c r="K32" s="134">
        <f t="shared" si="48"/>
        <v>0.5</v>
      </c>
      <c r="L32" s="649" t="s">
        <v>25</v>
      </c>
      <c r="M32" s="650"/>
      <c r="N32" s="651"/>
      <c r="O32" s="133">
        <f>O33/O34</f>
        <v>0.33333333333333331</v>
      </c>
      <c r="P32" s="648" t="s">
        <v>25</v>
      </c>
      <c r="Q32" s="647"/>
      <c r="R32" s="645"/>
      <c r="S32" s="133">
        <f t="shared" ref="S32:T32" si="49">S33/S34</f>
        <v>0</v>
      </c>
      <c r="T32" s="134">
        <f t="shared" si="49"/>
        <v>0.33333333333333331</v>
      </c>
    </row>
    <row r="33" spans="1:20" ht="44.25" customHeight="1">
      <c r="A33" s="652" t="s">
        <v>785</v>
      </c>
      <c r="B33" s="250" t="s">
        <v>441</v>
      </c>
      <c r="C33" s="124">
        <v>0</v>
      </c>
      <c r="D33" s="111"/>
      <c r="E33" s="125"/>
      <c r="F33" s="126">
        <f t="shared" ref="F33:F34" si="50">SUM(C33:E33)</f>
        <v>0</v>
      </c>
      <c r="G33" s="124">
        <v>2</v>
      </c>
      <c r="H33" s="111">
        <v>0</v>
      </c>
      <c r="I33" s="125">
        <v>1</v>
      </c>
      <c r="J33" s="126">
        <f t="shared" ref="J33:J34" si="51">SUM(G33:I33)</f>
        <v>3</v>
      </c>
      <c r="K33" s="127">
        <f t="shared" ref="K33:K34" si="52">+F33+J33</f>
        <v>3</v>
      </c>
      <c r="L33" s="425">
        <v>1</v>
      </c>
      <c r="M33" s="426"/>
      <c r="N33" s="427"/>
      <c r="O33" s="126">
        <f t="shared" ref="O33:O34" si="53">SUM(L33:N33)</f>
        <v>1</v>
      </c>
      <c r="P33" s="124"/>
      <c r="Q33" s="111"/>
      <c r="R33" s="125"/>
      <c r="S33" s="126">
        <f t="shared" ref="S33:S34" si="54">SUM(P33:R33)</f>
        <v>0</v>
      </c>
      <c r="T33" s="127">
        <f t="shared" ref="T33:T34" si="55">+F33+J33+O33+S33</f>
        <v>4</v>
      </c>
    </row>
    <row r="34" spans="1:20" ht="48" customHeight="1" thickBot="1">
      <c r="A34" s="653"/>
      <c r="B34" s="251" t="s">
        <v>440</v>
      </c>
      <c r="C34" s="128">
        <v>1</v>
      </c>
      <c r="D34" s="113">
        <v>1</v>
      </c>
      <c r="E34" s="129">
        <v>1</v>
      </c>
      <c r="F34" s="130">
        <f t="shared" si="50"/>
        <v>3</v>
      </c>
      <c r="G34" s="128">
        <v>1</v>
      </c>
      <c r="H34" s="113">
        <v>1</v>
      </c>
      <c r="I34" s="129">
        <v>1</v>
      </c>
      <c r="J34" s="130">
        <f t="shared" si="51"/>
        <v>3</v>
      </c>
      <c r="K34" s="131">
        <f t="shared" si="52"/>
        <v>6</v>
      </c>
      <c r="L34" s="428">
        <v>1</v>
      </c>
      <c r="M34" s="429">
        <v>1</v>
      </c>
      <c r="N34" s="430">
        <v>1</v>
      </c>
      <c r="O34" s="130">
        <f t="shared" si="53"/>
        <v>3</v>
      </c>
      <c r="P34" s="128">
        <v>1</v>
      </c>
      <c r="Q34" s="113">
        <v>1</v>
      </c>
      <c r="R34" s="129">
        <v>1</v>
      </c>
      <c r="S34" s="130">
        <f t="shared" si="54"/>
        <v>3</v>
      </c>
      <c r="T34" s="131">
        <f t="shared" si="55"/>
        <v>12</v>
      </c>
    </row>
    <row r="35" spans="1:20" ht="34.5" customHeight="1" thickBot="1">
      <c r="A35" s="119" t="s">
        <v>46</v>
      </c>
      <c r="B35" s="121" t="s">
        <v>39</v>
      </c>
      <c r="C35" s="646" t="s">
        <v>25</v>
      </c>
      <c r="D35" s="647"/>
      <c r="E35" s="645"/>
      <c r="F35" s="133">
        <f>F36/F37</f>
        <v>1.5</v>
      </c>
      <c r="G35" s="648" t="s">
        <v>25</v>
      </c>
      <c r="H35" s="647"/>
      <c r="I35" s="645"/>
      <c r="J35" s="133">
        <f t="shared" ref="J35:K35" si="56">J36/J37</f>
        <v>2</v>
      </c>
      <c r="K35" s="134">
        <f t="shared" si="56"/>
        <v>1.6666666666666667</v>
      </c>
      <c r="L35" s="649" t="s">
        <v>25</v>
      </c>
      <c r="M35" s="650"/>
      <c r="N35" s="651"/>
      <c r="O35" s="133">
        <f>O36/O37</f>
        <v>0.5</v>
      </c>
      <c r="P35" s="648" t="s">
        <v>25</v>
      </c>
      <c r="Q35" s="647"/>
      <c r="R35" s="645"/>
      <c r="S35" s="133" t="e">
        <f t="shared" ref="S35:T35" si="57">S36/S37</f>
        <v>#DIV/0!</v>
      </c>
      <c r="T35" s="134">
        <f t="shared" si="57"/>
        <v>1.2</v>
      </c>
    </row>
    <row r="36" spans="1:20" ht="34.5" customHeight="1">
      <c r="A36" s="652" t="s">
        <v>746</v>
      </c>
      <c r="B36" s="250" t="s">
        <v>760</v>
      </c>
      <c r="C36" s="124">
        <v>0</v>
      </c>
      <c r="D36" s="111">
        <v>1</v>
      </c>
      <c r="E36" s="125">
        <v>2</v>
      </c>
      <c r="F36" s="126">
        <f t="shared" ref="F36:F37" si="58">SUM(C36:E36)</f>
        <v>3</v>
      </c>
      <c r="G36" s="124"/>
      <c r="H36" s="111">
        <v>0</v>
      </c>
      <c r="I36" s="125">
        <v>2</v>
      </c>
      <c r="J36" s="126">
        <f t="shared" ref="J36:J37" si="59">SUM(G36:I36)</f>
        <v>2</v>
      </c>
      <c r="K36" s="127">
        <f t="shared" ref="K36:K37" si="60">+F36+J36</f>
        <v>5</v>
      </c>
      <c r="L36" s="425">
        <v>0</v>
      </c>
      <c r="M36" s="426">
        <v>1</v>
      </c>
      <c r="N36" s="427"/>
      <c r="O36" s="126">
        <f t="shared" ref="O36:O37" si="61">SUM(L36:N36)</f>
        <v>1</v>
      </c>
      <c r="P36" s="124"/>
      <c r="Q36" s="111"/>
      <c r="R36" s="125"/>
      <c r="S36" s="126">
        <f t="shared" ref="S36:S37" si="62">SUM(P36:R36)</f>
        <v>0</v>
      </c>
      <c r="T36" s="127">
        <f t="shared" ref="T36:T37" si="63">+F36+J36+O36+S36</f>
        <v>6</v>
      </c>
    </row>
    <row r="37" spans="1:20" ht="34.5" customHeight="1" thickBot="1">
      <c r="A37" s="653"/>
      <c r="B37" s="251" t="s">
        <v>761</v>
      </c>
      <c r="C37" s="128">
        <v>1</v>
      </c>
      <c r="D37" s="113"/>
      <c r="E37" s="129">
        <v>1</v>
      </c>
      <c r="F37" s="130">
        <f t="shared" si="58"/>
        <v>2</v>
      </c>
      <c r="G37" s="128"/>
      <c r="H37" s="113">
        <v>1</v>
      </c>
      <c r="I37" s="129"/>
      <c r="J37" s="130">
        <f t="shared" si="59"/>
        <v>1</v>
      </c>
      <c r="K37" s="131">
        <f t="shared" si="60"/>
        <v>3</v>
      </c>
      <c r="L37" s="428">
        <v>1</v>
      </c>
      <c r="M37" s="429"/>
      <c r="N37" s="430">
        <v>1</v>
      </c>
      <c r="O37" s="130">
        <f t="shared" si="61"/>
        <v>2</v>
      </c>
      <c r="P37" s="128"/>
      <c r="Q37" s="113"/>
      <c r="R37" s="129"/>
      <c r="S37" s="130">
        <f t="shared" si="62"/>
        <v>0</v>
      </c>
      <c r="T37" s="131">
        <f t="shared" si="63"/>
        <v>5</v>
      </c>
    </row>
    <row r="38" spans="1:20" ht="36" customHeight="1" thickBot="1">
      <c r="A38" s="644" t="s">
        <v>48</v>
      </c>
      <c r="B38" s="645"/>
      <c r="C38" s="646" t="s">
        <v>25</v>
      </c>
      <c r="D38" s="647"/>
      <c r="E38" s="645"/>
      <c r="F38" s="133" t="e">
        <f>F39/F40</f>
        <v>#DIV/0!</v>
      </c>
      <c r="G38" s="648" t="s">
        <v>25</v>
      </c>
      <c r="H38" s="647"/>
      <c r="I38" s="645"/>
      <c r="J38" s="133" t="e">
        <f t="shared" ref="J38:K38" si="64">J39/J40</f>
        <v>#DIV/0!</v>
      </c>
      <c r="K38" s="134" t="e">
        <f t="shared" si="64"/>
        <v>#DIV/0!</v>
      </c>
      <c r="L38" s="649" t="s">
        <v>25</v>
      </c>
      <c r="M38" s="650"/>
      <c r="N38" s="651"/>
      <c r="O38" s="133" t="e">
        <f>O39/O40</f>
        <v>#DIV/0!</v>
      </c>
      <c r="P38" s="648" t="s">
        <v>25</v>
      </c>
      <c r="Q38" s="647"/>
      <c r="R38" s="645"/>
      <c r="S38" s="133" t="e">
        <f t="shared" ref="S38:T38" si="65">S39/S40</f>
        <v>#DIV/0!</v>
      </c>
      <c r="T38" s="134" t="e">
        <f t="shared" si="65"/>
        <v>#DIV/0!</v>
      </c>
    </row>
    <row r="39" spans="1:20" ht="38.25" customHeight="1">
      <c r="A39" s="642" t="s">
        <v>214</v>
      </c>
      <c r="B39" s="252" t="s">
        <v>36</v>
      </c>
      <c r="C39" s="124"/>
      <c r="D39" s="111"/>
      <c r="E39" s="125"/>
      <c r="F39" s="126">
        <f t="shared" ref="F39:F40" si="66">SUM(C39:E39)</f>
        <v>0</v>
      </c>
      <c r="G39" s="124"/>
      <c r="H39" s="111"/>
      <c r="I39" s="125"/>
      <c r="J39" s="126">
        <f t="shared" ref="J39:J40" si="67">SUM(G39:I39)</f>
        <v>0</v>
      </c>
      <c r="K39" s="127">
        <f t="shared" ref="K39:K40" si="68">+F39+J39</f>
        <v>0</v>
      </c>
      <c r="L39" s="425"/>
      <c r="M39" s="426"/>
      <c r="N39" s="427"/>
      <c r="O39" s="126">
        <f t="shared" ref="O39:O40" si="69">SUM(L39:N39)</f>
        <v>0</v>
      </c>
      <c r="P39" s="124"/>
      <c r="Q39" s="111"/>
      <c r="R39" s="125"/>
      <c r="S39" s="126">
        <f t="shared" ref="S39:S40" si="70">SUM(P39:R39)</f>
        <v>0</v>
      </c>
      <c r="T39" s="127">
        <f t="shared" ref="T39:T40" si="71">+F39+J39+O39+S39</f>
        <v>0</v>
      </c>
    </row>
    <row r="40" spans="1:20" ht="48.75" customHeight="1" thickBot="1">
      <c r="A40" s="643"/>
      <c r="B40" s="253" t="s">
        <v>37</v>
      </c>
      <c r="C40" s="128"/>
      <c r="D40" s="113"/>
      <c r="E40" s="129"/>
      <c r="F40" s="130">
        <f t="shared" si="66"/>
        <v>0</v>
      </c>
      <c r="G40" s="128"/>
      <c r="H40" s="113"/>
      <c r="I40" s="129"/>
      <c r="J40" s="130">
        <f t="shared" si="67"/>
        <v>0</v>
      </c>
      <c r="K40" s="131">
        <f t="shared" si="68"/>
        <v>0</v>
      </c>
      <c r="L40" s="428"/>
      <c r="M40" s="429"/>
      <c r="N40" s="430"/>
      <c r="O40" s="130">
        <f t="shared" si="69"/>
        <v>0</v>
      </c>
      <c r="P40" s="128"/>
      <c r="Q40" s="113"/>
      <c r="R40" s="129"/>
      <c r="S40" s="130">
        <f t="shared" si="70"/>
        <v>0</v>
      </c>
      <c r="T40" s="131">
        <f t="shared" si="71"/>
        <v>0</v>
      </c>
    </row>
    <row r="41" spans="1:20" ht="15.75" customHeight="1">
      <c r="A41" s="110"/>
    </row>
    <row r="42" spans="1:20" ht="15.75" customHeight="1">
      <c r="A42" s="110"/>
    </row>
    <row r="43" spans="1:20" ht="15.75" customHeight="1">
      <c r="A43" s="110"/>
    </row>
    <row r="44" spans="1:20" ht="15.75" customHeight="1">
      <c r="A44" s="110"/>
    </row>
    <row r="45" spans="1:20" ht="15.75" customHeight="1">
      <c r="A45" s="110"/>
    </row>
    <row r="46" spans="1:20" ht="15.75" customHeight="1">
      <c r="A46" s="110"/>
    </row>
    <row r="47" spans="1:20" ht="15.75" customHeight="1">
      <c r="A47" s="110"/>
    </row>
    <row r="48" spans="1:20" ht="15.75" customHeight="1">
      <c r="A48" s="110"/>
    </row>
    <row r="49" spans="1:1" ht="15.75" customHeight="1">
      <c r="A49" s="110"/>
    </row>
    <row r="50" spans="1:1" ht="15.75" customHeight="1">
      <c r="A50" s="110"/>
    </row>
    <row r="51" spans="1:1" ht="15.75" customHeight="1">
      <c r="A51" s="110"/>
    </row>
    <row r="52" spans="1:1" ht="15.75" customHeight="1">
      <c r="A52" s="110"/>
    </row>
    <row r="53" spans="1:1" ht="15.75" customHeight="1">
      <c r="A53" s="110"/>
    </row>
    <row r="54" spans="1:1" ht="15.75" customHeight="1">
      <c r="A54" s="110"/>
    </row>
    <row r="55" spans="1:1" ht="15.75" customHeight="1">
      <c r="A55" s="110"/>
    </row>
    <row r="56" spans="1:1" ht="15.75" customHeight="1">
      <c r="A56" s="110"/>
    </row>
    <row r="57" spans="1:1" ht="15.75" customHeight="1">
      <c r="A57" s="110"/>
    </row>
    <row r="58" spans="1:1" ht="15.75" customHeight="1">
      <c r="A58" s="110"/>
    </row>
    <row r="59" spans="1:1" ht="15.75" customHeight="1">
      <c r="A59" s="110"/>
    </row>
    <row r="60" spans="1:1" ht="15.75" customHeight="1">
      <c r="A60" s="110"/>
    </row>
    <row r="61" spans="1:1" ht="15.75" customHeight="1">
      <c r="A61" s="110"/>
    </row>
    <row r="62" spans="1:1" ht="15.75" customHeight="1">
      <c r="A62" s="110"/>
    </row>
    <row r="63" spans="1:1" ht="15.75" customHeight="1">
      <c r="A63" s="110"/>
    </row>
    <row r="64" spans="1:1" ht="15.75" customHeight="1">
      <c r="A64" s="110"/>
    </row>
    <row r="65" spans="1:1" ht="15.75" customHeight="1">
      <c r="A65" s="110"/>
    </row>
    <row r="66" spans="1:1" ht="15.75" customHeight="1">
      <c r="A66" s="110"/>
    </row>
    <row r="67" spans="1:1" ht="15.75" customHeight="1">
      <c r="A67" s="110"/>
    </row>
    <row r="68" spans="1:1" ht="15.75" customHeight="1">
      <c r="A68" s="110"/>
    </row>
    <row r="69" spans="1:1" ht="15.75" customHeight="1">
      <c r="A69" s="110"/>
    </row>
    <row r="70" spans="1:1" ht="15.75" customHeight="1">
      <c r="A70" s="110"/>
    </row>
    <row r="71" spans="1:1" ht="15.75" customHeight="1">
      <c r="A71" s="110"/>
    </row>
    <row r="72" spans="1:1" ht="15.75" customHeight="1">
      <c r="A72" s="110"/>
    </row>
    <row r="73" spans="1:1" ht="15.75" customHeight="1">
      <c r="A73" s="110"/>
    </row>
    <row r="74" spans="1:1" ht="15.75" customHeight="1">
      <c r="A74" s="110"/>
    </row>
    <row r="75" spans="1:1" ht="15.75" customHeight="1">
      <c r="A75" s="110"/>
    </row>
    <row r="76" spans="1:1" ht="15.75" customHeight="1">
      <c r="A76" s="110"/>
    </row>
    <row r="77" spans="1:1" ht="15.75" customHeight="1">
      <c r="A77" s="110"/>
    </row>
    <row r="78" spans="1:1" ht="15.75" customHeight="1">
      <c r="A78" s="110"/>
    </row>
    <row r="79" spans="1:1" ht="15.75" customHeight="1">
      <c r="A79" s="110"/>
    </row>
    <row r="80" spans="1:1" ht="15.75" customHeight="1">
      <c r="A80" s="110"/>
    </row>
    <row r="81" spans="1:1" ht="15.75" customHeight="1">
      <c r="A81" s="110"/>
    </row>
    <row r="82" spans="1:1" ht="15.75" customHeight="1">
      <c r="A82" s="110"/>
    </row>
    <row r="83" spans="1:1" ht="15.75" customHeight="1">
      <c r="A83" s="110"/>
    </row>
    <row r="84" spans="1:1" ht="15.75" customHeight="1">
      <c r="A84" s="110"/>
    </row>
    <row r="85" spans="1:1" ht="15.75" customHeight="1">
      <c r="A85" s="110"/>
    </row>
    <row r="86" spans="1:1" ht="15.75" customHeight="1">
      <c r="A86" s="110"/>
    </row>
    <row r="87" spans="1:1" ht="15.75" customHeight="1">
      <c r="A87" s="110"/>
    </row>
    <row r="88" spans="1:1" ht="15.75" customHeight="1">
      <c r="A88" s="110"/>
    </row>
    <row r="89" spans="1:1" ht="15.75" customHeight="1">
      <c r="A89" s="110"/>
    </row>
    <row r="90" spans="1:1" ht="15.75" customHeight="1">
      <c r="A90" s="110"/>
    </row>
    <row r="91" spans="1:1" ht="15.75" customHeight="1">
      <c r="A91" s="110"/>
    </row>
    <row r="92" spans="1:1" ht="15.75" customHeight="1">
      <c r="A92" s="110"/>
    </row>
    <row r="93" spans="1:1" ht="15.75" customHeight="1">
      <c r="A93" s="110"/>
    </row>
    <row r="94" spans="1:1" ht="15.75" customHeight="1">
      <c r="A94" s="110"/>
    </row>
    <row r="95" spans="1:1" ht="15.75" customHeight="1">
      <c r="A95" s="110"/>
    </row>
    <row r="96" spans="1:1" ht="15.75" customHeight="1">
      <c r="A96" s="110"/>
    </row>
    <row r="97" spans="1:1" ht="15.75" customHeight="1">
      <c r="A97" s="110"/>
    </row>
    <row r="98" spans="1:1" ht="15.75" customHeight="1">
      <c r="A98" s="110"/>
    </row>
    <row r="99" spans="1:1" ht="15.75" customHeight="1">
      <c r="A99" s="110"/>
    </row>
    <row r="100" spans="1:1" ht="15.75" customHeight="1">
      <c r="A100" s="110"/>
    </row>
    <row r="101" spans="1:1" ht="15.75" customHeight="1">
      <c r="A101" s="110"/>
    </row>
    <row r="102" spans="1:1" ht="15.75" customHeight="1">
      <c r="A102" s="110"/>
    </row>
    <row r="103" spans="1:1" ht="15.75" customHeight="1">
      <c r="A103" s="110"/>
    </row>
    <row r="104" spans="1:1" ht="15.75" customHeight="1">
      <c r="A104" s="110"/>
    </row>
    <row r="105" spans="1:1" ht="15.75" customHeight="1">
      <c r="A105" s="110"/>
    </row>
    <row r="106" spans="1:1" ht="15.75" customHeight="1">
      <c r="A106" s="110"/>
    </row>
    <row r="107" spans="1:1" ht="15.75" customHeight="1">
      <c r="A107" s="110"/>
    </row>
    <row r="108" spans="1:1" ht="15.75" customHeight="1">
      <c r="A108" s="110"/>
    </row>
    <row r="109" spans="1:1" ht="15.75" customHeight="1">
      <c r="A109" s="110"/>
    </row>
    <row r="110" spans="1:1" ht="15.75" customHeight="1">
      <c r="A110" s="110"/>
    </row>
    <row r="111" spans="1:1" ht="15.75" customHeight="1">
      <c r="A111" s="110"/>
    </row>
    <row r="112" spans="1:1" ht="15.75" customHeight="1">
      <c r="A112" s="110"/>
    </row>
    <row r="113" spans="1:1" ht="15.75" customHeight="1">
      <c r="A113" s="110"/>
    </row>
    <row r="114" spans="1:1" ht="15.75" customHeight="1">
      <c r="A114" s="110"/>
    </row>
    <row r="115" spans="1:1" ht="15.75" customHeight="1">
      <c r="A115" s="110"/>
    </row>
    <row r="116" spans="1:1" ht="15.75" customHeight="1">
      <c r="A116" s="110"/>
    </row>
    <row r="117" spans="1:1" ht="15.75" customHeight="1">
      <c r="A117" s="110"/>
    </row>
    <row r="118" spans="1:1" ht="15.75" customHeight="1">
      <c r="A118" s="110"/>
    </row>
    <row r="119" spans="1:1" ht="15.75" customHeight="1">
      <c r="A119" s="110"/>
    </row>
    <row r="120" spans="1:1" ht="15.75" customHeight="1">
      <c r="A120" s="110"/>
    </row>
    <row r="121" spans="1:1" ht="15.75" customHeight="1">
      <c r="A121" s="110"/>
    </row>
    <row r="122" spans="1:1" ht="15.75" customHeight="1">
      <c r="A122" s="110"/>
    </row>
    <row r="123" spans="1:1" ht="15.75" customHeight="1">
      <c r="A123" s="110"/>
    </row>
    <row r="124" spans="1:1" ht="15.75" customHeight="1">
      <c r="A124" s="110"/>
    </row>
    <row r="125" spans="1:1" ht="15.75" customHeight="1">
      <c r="A125" s="110"/>
    </row>
    <row r="126" spans="1:1" ht="15.75" customHeight="1">
      <c r="A126" s="110"/>
    </row>
    <row r="127" spans="1:1" ht="15.75" customHeight="1">
      <c r="A127" s="110"/>
    </row>
    <row r="128" spans="1:1" ht="15.75" customHeight="1">
      <c r="A128" s="110"/>
    </row>
    <row r="129" spans="1:1" ht="15.75" customHeight="1">
      <c r="A129" s="110"/>
    </row>
    <row r="130" spans="1:1" ht="15.75" customHeight="1">
      <c r="A130" s="110"/>
    </row>
    <row r="131" spans="1:1" ht="15.75" customHeight="1">
      <c r="A131" s="110"/>
    </row>
    <row r="132" spans="1:1" ht="15.75" customHeight="1">
      <c r="A132" s="110"/>
    </row>
    <row r="133" spans="1:1" ht="15.75" customHeight="1">
      <c r="A133" s="110"/>
    </row>
    <row r="134" spans="1:1" ht="15.75" customHeight="1">
      <c r="A134" s="110"/>
    </row>
    <row r="135" spans="1:1" ht="15.75" customHeight="1">
      <c r="A135" s="110"/>
    </row>
    <row r="136" spans="1:1" ht="15.75" customHeight="1">
      <c r="A136" s="110"/>
    </row>
    <row r="137" spans="1:1" ht="15.75" customHeight="1">
      <c r="A137" s="110"/>
    </row>
    <row r="138" spans="1:1" ht="15.75" customHeight="1">
      <c r="A138" s="110"/>
    </row>
    <row r="139" spans="1:1" ht="15.75" customHeight="1">
      <c r="A139" s="110"/>
    </row>
    <row r="140" spans="1:1" ht="15.75" customHeight="1">
      <c r="A140" s="110"/>
    </row>
    <row r="141" spans="1:1" ht="15.75" customHeight="1">
      <c r="A141" s="110"/>
    </row>
    <row r="142" spans="1:1" ht="15.75" customHeight="1">
      <c r="A142" s="110"/>
    </row>
    <row r="143" spans="1:1" ht="15.75" customHeight="1">
      <c r="A143" s="110"/>
    </row>
    <row r="144" spans="1:1" ht="15.75" customHeight="1">
      <c r="A144" s="110"/>
    </row>
    <row r="145" spans="1:1" ht="15.75" customHeight="1">
      <c r="A145" s="110"/>
    </row>
    <row r="146" spans="1:1" ht="15.75" customHeight="1">
      <c r="A146" s="110"/>
    </row>
    <row r="147" spans="1:1" ht="15.75" customHeight="1">
      <c r="A147" s="110"/>
    </row>
    <row r="148" spans="1:1" ht="15.75" customHeight="1">
      <c r="A148" s="110"/>
    </row>
    <row r="149" spans="1:1" ht="15.75" customHeight="1">
      <c r="A149" s="110"/>
    </row>
    <row r="150" spans="1:1" ht="15.75" customHeight="1">
      <c r="A150" s="110"/>
    </row>
    <row r="151" spans="1:1" ht="15.75" customHeight="1">
      <c r="A151" s="110"/>
    </row>
    <row r="152" spans="1:1" ht="15.75" customHeight="1">
      <c r="A152" s="110"/>
    </row>
    <row r="153" spans="1:1" ht="15.75" customHeight="1">
      <c r="A153" s="110"/>
    </row>
    <row r="154" spans="1:1" ht="15.75" customHeight="1">
      <c r="A154" s="110"/>
    </row>
    <row r="155" spans="1:1" ht="15.75" customHeight="1">
      <c r="A155" s="110"/>
    </row>
    <row r="156" spans="1:1" ht="15.75" customHeight="1">
      <c r="A156" s="110"/>
    </row>
    <row r="157" spans="1:1" ht="15.75" customHeight="1">
      <c r="A157" s="110"/>
    </row>
    <row r="158" spans="1:1" ht="15.75" customHeight="1">
      <c r="A158" s="110"/>
    </row>
    <row r="159" spans="1:1" ht="15.75" customHeight="1">
      <c r="A159" s="110"/>
    </row>
    <row r="160" spans="1:1" ht="15.75" customHeight="1">
      <c r="A160" s="110"/>
    </row>
    <row r="161" spans="1:1" ht="15.75" customHeight="1">
      <c r="A161" s="110"/>
    </row>
    <row r="162" spans="1:1" ht="15.75" customHeight="1">
      <c r="A162" s="110"/>
    </row>
    <row r="163" spans="1:1" ht="15.75" customHeight="1">
      <c r="A163" s="110"/>
    </row>
    <row r="164" spans="1:1" ht="15.75" customHeight="1">
      <c r="A164" s="110"/>
    </row>
    <row r="165" spans="1:1" ht="15.75" customHeight="1">
      <c r="A165" s="110"/>
    </row>
    <row r="166" spans="1:1" ht="15.75" customHeight="1">
      <c r="A166" s="110"/>
    </row>
    <row r="167" spans="1:1" ht="15.75" customHeight="1">
      <c r="A167" s="110"/>
    </row>
    <row r="168" spans="1:1" ht="15.75" customHeight="1">
      <c r="A168" s="110"/>
    </row>
    <row r="169" spans="1:1" ht="15.75" customHeight="1">
      <c r="A169" s="110"/>
    </row>
    <row r="170" spans="1:1" ht="15.75" customHeight="1">
      <c r="A170" s="110"/>
    </row>
    <row r="171" spans="1:1" ht="15.75" customHeight="1">
      <c r="A171" s="110"/>
    </row>
    <row r="172" spans="1:1" ht="15.75" customHeight="1">
      <c r="A172" s="110"/>
    </row>
    <row r="173" spans="1:1" ht="15.75" customHeight="1">
      <c r="A173" s="110"/>
    </row>
    <row r="174" spans="1:1" ht="15.75" customHeight="1">
      <c r="A174" s="110"/>
    </row>
    <row r="175" spans="1:1" ht="15.75" customHeight="1">
      <c r="A175" s="110"/>
    </row>
    <row r="176" spans="1:1" ht="15.75" customHeight="1">
      <c r="A176" s="110"/>
    </row>
    <row r="177" spans="1:1" ht="15.75" customHeight="1">
      <c r="A177" s="110"/>
    </row>
    <row r="178" spans="1:1" ht="15.75" customHeight="1">
      <c r="A178" s="110"/>
    </row>
    <row r="179" spans="1:1" ht="15.75" customHeight="1">
      <c r="A179" s="110"/>
    </row>
    <row r="180" spans="1:1" ht="15.75" customHeight="1">
      <c r="A180" s="110"/>
    </row>
    <row r="181" spans="1:1" ht="15.75" customHeight="1">
      <c r="A181" s="110"/>
    </row>
    <row r="182" spans="1:1" ht="15.75" customHeight="1">
      <c r="A182" s="110"/>
    </row>
    <row r="183" spans="1:1" ht="15.75" customHeight="1">
      <c r="A183" s="110"/>
    </row>
    <row r="184" spans="1:1" ht="15.75" customHeight="1">
      <c r="A184" s="110"/>
    </row>
    <row r="185" spans="1:1" ht="15.75" customHeight="1">
      <c r="A185" s="110"/>
    </row>
    <row r="186" spans="1:1" ht="15.75" customHeight="1">
      <c r="A186" s="110"/>
    </row>
    <row r="187" spans="1:1" ht="15.75" customHeight="1">
      <c r="A187" s="110"/>
    </row>
    <row r="188" spans="1:1" ht="15.75" customHeight="1">
      <c r="A188" s="110"/>
    </row>
    <row r="189" spans="1:1" ht="15.75" customHeight="1">
      <c r="A189" s="110"/>
    </row>
    <row r="190" spans="1:1" ht="15.75" customHeight="1">
      <c r="A190" s="110"/>
    </row>
    <row r="191" spans="1:1" ht="15.75" customHeight="1">
      <c r="A191" s="110"/>
    </row>
    <row r="192" spans="1:1" ht="15.75" customHeight="1">
      <c r="A192" s="110"/>
    </row>
    <row r="193" spans="1:1" ht="15.75" customHeight="1">
      <c r="A193" s="110"/>
    </row>
    <row r="194" spans="1:1" ht="15.75" customHeight="1">
      <c r="A194" s="110"/>
    </row>
    <row r="195" spans="1:1" ht="15.75" customHeight="1">
      <c r="A195" s="110"/>
    </row>
    <row r="196" spans="1:1" ht="15.75" customHeight="1">
      <c r="A196" s="110"/>
    </row>
    <row r="197" spans="1:1" ht="15.75" customHeight="1">
      <c r="A197" s="110"/>
    </row>
    <row r="198" spans="1:1" ht="15.75" customHeight="1">
      <c r="A198" s="110"/>
    </row>
    <row r="199" spans="1:1" ht="15.75" customHeight="1">
      <c r="A199" s="110"/>
    </row>
    <row r="200" spans="1:1" ht="15.75" customHeight="1">
      <c r="A200" s="110"/>
    </row>
    <row r="201" spans="1:1" ht="15.75" customHeight="1">
      <c r="A201" s="110"/>
    </row>
    <row r="202" spans="1:1" ht="15.75" customHeight="1">
      <c r="A202" s="110"/>
    </row>
    <row r="203" spans="1:1" ht="15.75" customHeight="1">
      <c r="A203" s="110"/>
    </row>
    <row r="204" spans="1:1" ht="15.75" customHeight="1">
      <c r="A204" s="110"/>
    </row>
    <row r="205" spans="1:1" ht="15.75" customHeight="1">
      <c r="A205" s="110"/>
    </row>
    <row r="206" spans="1:1" ht="15.75" customHeight="1">
      <c r="A206" s="110"/>
    </row>
    <row r="207" spans="1:1" ht="15.75" customHeight="1">
      <c r="A207" s="110"/>
    </row>
    <row r="208" spans="1:1" ht="15.75" customHeight="1">
      <c r="A208" s="110"/>
    </row>
    <row r="209" spans="1:1" ht="15.75" customHeight="1">
      <c r="A209" s="110"/>
    </row>
    <row r="210" spans="1:1" ht="15.75" customHeight="1">
      <c r="A210" s="110"/>
    </row>
    <row r="211" spans="1:1" ht="15.75" customHeight="1">
      <c r="A211" s="110"/>
    </row>
    <row r="212" spans="1:1" ht="15.75" customHeight="1">
      <c r="A212" s="110"/>
    </row>
    <row r="213" spans="1:1" ht="15.75" customHeight="1">
      <c r="A213" s="110"/>
    </row>
    <row r="214" spans="1:1" ht="15.75" customHeight="1">
      <c r="A214" s="110"/>
    </row>
    <row r="215" spans="1:1" ht="15.75" customHeight="1">
      <c r="A215" s="110"/>
    </row>
    <row r="216" spans="1:1" ht="15.75" customHeight="1">
      <c r="A216" s="110"/>
    </row>
    <row r="217" spans="1:1" ht="15.75" customHeight="1">
      <c r="A217" s="110"/>
    </row>
    <row r="218" spans="1:1" ht="15.75" customHeight="1">
      <c r="A218" s="110"/>
    </row>
    <row r="219" spans="1:1" ht="15.75" customHeight="1">
      <c r="A219" s="110"/>
    </row>
    <row r="220" spans="1:1" ht="15.75" customHeight="1">
      <c r="A220" s="110"/>
    </row>
    <row r="221" spans="1:1" ht="15.75" customHeight="1">
      <c r="A221" s="110"/>
    </row>
    <row r="222" spans="1:1" ht="15.75" customHeight="1">
      <c r="A222" s="110"/>
    </row>
    <row r="223" spans="1:1" ht="15.75" customHeight="1">
      <c r="A223" s="110"/>
    </row>
    <row r="224" spans="1:1" ht="15.75" customHeight="1">
      <c r="A224" s="110"/>
    </row>
    <row r="225" spans="1:1" ht="15.75" customHeight="1">
      <c r="A225" s="110"/>
    </row>
    <row r="226" spans="1:1" ht="15.75" customHeight="1">
      <c r="A226" s="110"/>
    </row>
    <row r="227" spans="1:1" ht="15.75" customHeight="1">
      <c r="A227" s="110"/>
    </row>
    <row r="228" spans="1:1" ht="15.75" customHeight="1">
      <c r="A228" s="110"/>
    </row>
    <row r="229" spans="1:1" ht="15.75" customHeight="1">
      <c r="A229" s="110"/>
    </row>
    <row r="230" spans="1:1" ht="15.75" customHeight="1">
      <c r="A230" s="110"/>
    </row>
    <row r="231" spans="1:1" ht="15.75" customHeight="1">
      <c r="A231" s="110"/>
    </row>
    <row r="232" spans="1:1" ht="15.75" customHeight="1">
      <c r="A232" s="110"/>
    </row>
    <row r="233" spans="1:1" ht="15.75" customHeight="1">
      <c r="A233" s="110"/>
    </row>
    <row r="234" spans="1:1" ht="15.75" customHeight="1">
      <c r="A234" s="110"/>
    </row>
    <row r="235" spans="1:1" ht="15.75" customHeight="1">
      <c r="A235" s="110"/>
    </row>
    <row r="236" spans="1:1" ht="15.75" customHeight="1">
      <c r="A236" s="110"/>
    </row>
    <row r="237" spans="1:1" ht="15.75" customHeight="1">
      <c r="A237" s="110"/>
    </row>
    <row r="238" spans="1:1" ht="15.75" customHeight="1">
      <c r="A238" s="110"/>
    </row>
    <row r="239" spans="1:1" ht="15.75" customHeight="1">
      <c r="A239" s="110"/>
    </row>
    <row r="240" spans="1:1" ht="15.75" customHeight="1">
      <c r="A240" s="110"/>
    </row>
    <row r="241" spans="1:1" ht="15.75" customHeight="1">
      <c r="A241" s="110"/>
    </row>
    <row r="242" spans="1:1" ht="15.75" customHeight="1">
      <c r="A242" s="110"/>
    </row>
    <row r="243" spans="1:1" ht="15.75" customHeight="1">
      <c r="A243" s="110"/>
    </row>
    <row r="244" spans="1:1" ht="15.75" customHeight="1">
      <c r="A244" s="110"/>
    </row>
    <row r="245" spans="1:1" ht="15.75" customHeight="1">
      <c r="A245" s="110"/>
    </row>
    <row r="246" spans="1:1" ht="15.75" customHeight="1">
      <c r="A246" s="110"/>
    </row>
    <row r="247" spans="1:1" ht="15.75" customHeight="1">
      <c r="A247" s="110"/>
    </row>
    <row r="248" spans="1:1" ht="15.75" customHeight="1">
      <c r="A248" s="110"/>
    </row>
    <row r="249" spans="1:1" ht="15.75" customHeight="1">
      <c r="A249" s="110"/>
    </row>
    <row r="250" spans="1:1" ht="15.75" customHeight="1">
      <c r="A250" s="110"/>
    </row>
    <row r="251" spans="1:1" ht="15.75" customHeight="1">
      <c r="A251" s="110"/>
    </row>
    <row r="252" spans="1:1" ht="15.75" customHeight="1">
      <c r="A252" s="110"/>
    </row>
    <row r="253" spans="1:1" ht="15.75" customHeight="1">
      <c r="A253" s="110"/>
    </row>
    <row r="254" spans="1:1" ht="15.75" customHeight="1">
      <c r="A254" s="110"/>
    </row>
    <row r="255" spans="1:1" ht="15.75" customHeight="1">
      <c r="A255" s="110"/>
    </row>
    <row r="256" spans="1:1" ht="15.75" customHeight="1">
      <c r="A256" s="110"/>
    </row>
    <row r="257" spans="1:1" ht="15.75" customHeight="1">
      <c r="A257" s="110"/>
    </row>
    <row r="258" spans="1:1" ht="15.75" customHeight="1">
      <c r="A258" s="110"/>
    </row>
    <row r="259" spans="1:1" ht="15.75" customHeight="1">
      <c r="A259" s="110"/>
    </row>
    <row r="260" spans="1:1" ht="15.75" customHeight="1">
      <c r="A260" s="110"/>
    </row>
    <row r="261" spans="1:1" ht="15.75" customHeight="1">
      <c r="A261" s="110"/>
    </row>
    <row r="262" spans="1:1" ht="15.75" customHeight="1">
      <c r="A262" s="110"/>
    </row>
    <row r="263" spans="1:1" ht="15.75" customHeight="1">
      <c r="A263" s="110"/>
    </row>
    <row r="264" spans="1:1" ht="15.75" customHeight="1">
      <c r="A264" s="110"/>
    </row>
    <row r="265" spans="1:1" ht="15.75" customHeight="1">
      <c r="A265" s="110"/>
    </row>
    <row r="266" spans="1:1" ht="15.75" customHeight="1">
      <c r="A266" s="110"/>
    </row>
    <row r="267" spans="1:1" ht="15.75" customHeight="1">
      <c r="A267" s="110"/>
    </row>
    <row r="268" spans="1:1" ht="15.75" customHeight="1">
      <c r="A268" s="110"/>
    </row>
    <row r="269" spans="1:1" ht="15.75" customHeight="1">
      <c r="A269" s="110"/>
    </row>
    <row r="270" spans="1:1" ht="15.75" customHeight="1">
      <c r="A270" s="110"/>
    </row>
    <row r="271" spans="1:1" ht="15.75" customHeight="1">
      <c r="A271" s="110"/>
    </row>
    <row r="272" spans="1:1" ht="15.75" customHeight="1">
      <c r="A272" s="110"/>
    </row>
    <row r="273" spans="1:1" ht="15.75" customHeight="1">
      <c r="A273" s="110"/>
    </row>
    <row r="274" spans="1:1" ht="15.75" customHeight="1">
      <c r="A274" s="110"/>
    </row>
    <row r="275" spans="1:1" ht="15.75" customHeight="1">
      <c r="A275" s="110"/>
    </row>
    <row r="276" spans="1:1" ht="15.75" customHeight="1">
      <c r="A276" s="110"/>
    </row>
    <row r="277" spans="1:1" ht="15.75" customHeight="1">
      <c r="A277" s="110"/>
    </row>
    <row r="278" spans="1:1" ht="15.75" customHeight="1">
      <c r="A278" s="110"/>
    </row>
    <row r="279" spans="1:1" ht="15.75" customHeight="1">
      <c r="A279" s="110"/>
    </row>
    <row r="280" spans="1:1" ht="15.75" customHeight="1">
      <c r="A280" s="110"/>
    </row>
    <row r="281" spans="1:1" ht="15.75" customHeight="1">
      <c r="A281" s="110"/>
    </row>
    <row r="282" spans="1:1" ht="15.75" customHeight="1">
      <c r="A282" s="110"/>
    </row>
    <row r="283" spans="1:1" ht="15.75" customHeight="1">
      <c r="A283" s="110"/>
    </row>
    <row r="284" spans="1:1" ht="15.75" customHeight="1">
      <c r="A284" s="110"/>
    </row>
    <row r="285" spans="1:1" ht="15.75" customHeight="1">
      <c r="A285" s="110"/>
    </row>
    <row r="286" spans="1:1" ht="15.75" customHeight="1">
      <c r="A286" s="110"/>
    </row>
    <row r="287" spans="1:1" ht="15.75" customHeight="1">
      <c r="A287" s="110"/>
    </row>
    <row r="288" spans="1:1" ht="15.75" customHeight="1">
      <c r="A288" s="110"/>
    </row>
    <row r="289" spans="1:1" ht="15.75" customHeight="1">
      <c r="A289" s="110"/>
    </row>
    <row r="290" spans="1:1" ht="15.75" customHeight="1">
      <c r="A290" s="110"/>
    </row>
    <row r="291" spans="1:1" ht="15.75" customHeight="1">
      <c r="A291" s="110"/>
    </row>
    <row r="292" spans="1:1" ht="15.75" customHeight="1">
      <c r="A292" s="110"/>
    </row>
    <row r="293" spans="1:1" ht="15.75" customHeight="1">
      <c r="A293" s="110"/>
    </row>
    <row r="294" spans="1:1" ht="15.75" customHeight="1">
      <c r="A294" s="110"/>
    </row>
    <row r="295" spans="1:1" ht="15.75" customHeight="1">
      <c r="A295" s="110"/>
    </row>
    <row r="296" spans="1:1" ht="15.75" customHeight="1">
      <c r="A296" s="110"/>
    </row>
    <row r="297" spans="1:1" ht="15.75" customHeight="1">
      <c r="A297" s="110"/>
    </row>
    <row r="298" spans="1:1" ht="15.75" customHeight="1">
      <c r="A298" s="110"/>
    </row>
    <row r="299" spans="1:1" ht="15.75" customHeight="1">
      <c r="A299" s="110"/>
    </row>
    <row r="300" spans="1:1" ht="15.75" customHeight="1">
      <c r="A300" s="110"/>
    </row>
    <row r="301" spans="1:1" ht="15.75" customHeight="1">
      <c r="A301" s="110"/>
    </row>
    <row r="302" spans="1:1" ht="15.75" customHeight="1">
      <c r="A302" s="110"/>
    </row>
    <row r="303" spans="1:1" ht="15.75" customHeight="1">
      <c r="A303" s="110"/>
    </row>
    <row r="304" spans="1:1" ht="15.75" customHeight="1">
      <c r="A304" s="110"/>
    </row>
    <row r="305" spans="1:1" ht="15.75" customHeight="1">
      <c r="A305" s="110"/>
    </row>
    <row r="306" spans="1:1" ht="15.75" customHeight="1">
      <c r="A306" s="110"/>
    </row>
    <row r="307" spans="1:1" ht="15.75" customHeight="1">
      <c r="A307" s="110"/>
    </row>
    <row r="308" spans="1:1" ht="15.75" customHeight="1">
      <c r="A308" s="110"/>
    </row>
    <row r="309" spans="1:1" ht="15.75" customHeight="1">
      <c r="A309" s="110"/>
    </row>
    <row r="310" spans="1:1" ht="15.75" customHeight="1">
      <c r="A310" s="110"/>
    </row>
    <row r="311" spans="1:1" ht="15.75" customHeight="1">
      <c r="A311" s="110"/>
    </row>
    <row r="312" spans="1:1" ht="15.75" customHeight="1">
      <c r="A312" s="110"/>
    </row>
    <row r="313" spans="1:1" ht="15.75" customHeight="1">
      <c r="A313" s="110"/>
    </row>
    <row r="314" spans="1:1" ht="15.75" customHeight="1">
      <c r="A314" s="110"/>
    </row>
    <row r="315" spans="1:1" ht="15.75" customHeight="1">
      <c r="A315" s="110"/>
    </row>
    <row r="316" spans="1:1" ht="15.75" customHeight="1">
      <c r="A316" s="110"/>
    </row>
    <row r="317" spans="1:1" ht="15.75" customHeight="1">
      <c r="A317" s="110"/>
    </row>
    <row r="318" spans="1:1" ht="15.75" customHeight="1">
      <c r="A318" s="110"/>
    </row>
    <row r="319" spans="1:1" ht="15.75" customHeight="1">
      <c r="A319" s="110"/>
    </row>
    <row r="320" spans="1:1" ht="15.75" customHeight="1">
      <c r="A320" s="110"/>
    </row>
    <row r="321" spans="1:1" ht="15.75" customHeight="1">
      <c r="A321" s="110"/>
    </row>
    <row r="322" spans="1:1" ht="15.75" customHeight="1">
      <c r="A322" s="110"/>
    </row>
    <row r="323" spans="1:1" ht="15.75" customHeight="1">
      <c r="A323" s="110"/>
    </row>
    <row r="324" spans="1:1" ht="15.75" customHeight="1">
      <c r="A324" s="110"/>
    </row>
    <row r="325" spans="1:1" ht="15.75" customHeight="1">
      <c r="A325" s="110"/>
    </row>
    <row r="326" spans="1:1" ht="15.75" customHeight="1">
      <c r="A326" s="110"/>
    </row>
    <row r="327" spans="1:1" ht="15.75" customHeight="1">
      <c r="A327" s="110"/>
    </row>
    <row r="328" spans="1:1" ht="15.75" customHeight="1">
      <c r="A328" s="110"/>
    </row>
    <row r="329" spans="1:1" ht="15.75" customHeight="1">
      <c r="A329" s="110"/>
    </row>
    <row r="330" spans="1:1" ht="15.75" customHeight="1">
      <c r="A330" s="110"/>
    </row>
    <row r="331" spans="1:1" ht="15.75" customHeight="1">
      <c r="A331" s="110"/>
    </row>
    <row r="332" spans="1:1" ht="15.75" customHeight="1">
      <c r="A332" s="110"/>
    </row>
    <row r="333" spans="1:1" ht="15.75" customHeight="1">
      <c r="A333" s="110"/>
    </row>
    <row r="334" spans="1:1" ht="15.75" customHeight="1">
      <c r="A334" s="110"/>
    </row>
    <row r="335" spans="1:1" ht="15.75" customHeight="1">
      <c r="A335" s="110"/>
    </row>
    <row r="336" spans="1:1" ht="15.75" customHeight="1">
      <c r="A336" s="110"/>
    </row>
    <row r="337" spans="1:1" ht="15.75" customHeight="1">
      <c r="A337" s="110"/>
    </row>
    <row r="338" spans="1:1" ht="15.75" customHeight="1">
      <c r="A338" s="110"/>
    </row>
    <row r="339" spans="1:1" ht="15.75" customHeight="1">
      <c r="A339" s="110"/>
    </row>
    <row r="340" spans="1:1" ht="15.75" customHeight="1">
      <c r="A340" s="110"/>
    </row>
    <row r="341" spans="1:1" ht="15.75" customHeight="1">
      <c r="A341" s="110"/>
    </row>
    <row r="342" spans="1:1" ht="15.75" customHeight="1">
      <c r="A342" s="110"/>
    </row>
    <row r="343" spans="1:1" ht="15.75" customHeight="1">
      <c r="A343" s="110"/>
    </row>
    <row r="344" spans="1:1" ht="15.75" customHeight="1">
      <c r="A344" s="110"/>
    </row>
    <row r="345" spans="1:1" ht="15.75" customHeight="1">
      <c r="A345" s="110"/>
    </row>
    <row r="346" spans="1:1" ht="15.75" customHeight="1">
      <c r="A346" s="110"/>
    </row>
    <row r="347" spans="1:1" ht="15.75" customHeight="1">
      <c r="A347" s="110"/>
    </row>
    <row r="348" spans="1:1" ht="15.75" customHeight="1">
      <c r="A348" s="110"/>
    </row>
    <row r="349" spans="1:1" ht="15.75" customHeight="1">
      <c r="A349" s="110"/>
    </row>
    <row r="350" spans="1:1" ht="15.75" customHeight="1">
      <c r="A350" s="110"/>
    </row>
    <row r="351" spans="1:1" ht="15.75" customHeight="1">
      <c r="A351" s="110"/>
    </row>
    <row r="352" spans="1:1" ht="15.75" customHeight="1">
      <c r="A352" s="110"/>
    </row>
    <row r="353" spans="1:1" ht="15.75" customHeight="1">
      <c r="A353" s="110"/>
    </row>
    <row r="354" spans="1:1" ht="15.75" customHeight="1">
      <c r="A354" s="110"/>
    </row>
    <row r="355" spans="1:1" ht="15.75" customHeight="1">
      <c r="A355" s="110"/>
    </row>
    <row r="356" spans="1:1" ht="15.75" customHeight="1">
      <c r="A356" s="110"/>
    </row>
    <row r="357" spans="1:1" ht="15.75" customHeight="1">
      <c r="A357" s="110"/>
    </row>
    <row r="358" spans="1:1" ht="15.75" customHeight="1">
      <c r="A358" s="110"/>
    </row>
    <row r="359" spans="1:1" ht="15.75" customHeight="1">
      <c r="A359" s="110"/>
    </row>
    <row r="360" spans="1:1" ht="15.75" customHeight="1">
      <c r="A360" s="110"/>
    </row>
    <row r="361" spans="1:1" ht="15.75" customHeight="1">
      <c r="A361" s="110"/>
    </row>
    <row r="362" spans="1:1" ht="15.75" customHeight="1">
      <c r="A362" s="110"/>
    </row>
    <row r="363" spans="1:1" ht="15.75" customHeight="1">
      <c r="A363" s="110"/>
    </row>
    <row r="364" spans="1:1" ht="15.75" customHeight="1">
      <c r="A364" s="110"/>
    </row>
    <row r="365" spans="1:1" ht="15.75" customHeight="1">
      <c r="A365" s="110"/>
    </row>
    <row r="366" spans="1:1" ht="15.75" customHeight="1">
      <c r="A366" s="110"/>
    </row>
    <row r="367" spans="1:1" ht="15.75" customHeight="1">
      <c r="A367" s="110"/>
    </row>
    <row r="368" spans="1:1" ht="15.75" customHeight="1">
      <c r="A368" s="110"/>
    </row>
    <row r="369" spans="1:1" ht="15.75" customHeight="1">
      <c r="A369" s="110"/>
    </row>
    <row r="370" spans="1:1" ht="15.75" customHeight="1">
      <c r="A370" s="110"/>
    </row>
    <row r="371" spans="1:1" ht="15.75" customHeight="1">
      <c r="A371" s="110"/>
    </row>
    <row r="372" spans="1:1" ht="15.75" customHeight="1">
      <c r="A372" s="110"/>
    </row>
    <row r="373" spans="1:1" ht="15.75" customHeight="1">
      <c r="A373" s="110"/>
    </row>
    <row r="374" spans="1:1" ht="15.75" customHeight="1">
      <c r="A374" s="110"/>
    </row>
    <row r="375" spans="1:1" ht="15.75" customHeight="1">
      <c r="A375" s="110"/>
    </row>
    <row r="376" spans="1:1" ht="15.75" customHeight="1">
      <c r="A376" s="110"/>
    </row>
    <row r="377" spans="1:1" ht="15.75" customHeight="1">
      <c r="A377" s="110"/>
    </row>
    <row r="378" spans="1:1" ht="15.75" customHeight="1">
      <c r="A378" s="110"/>
    </row>
    <row r="379" spans="1:1" ht="15.75" customHeight="1">
      <c r="A379" s="110"/>
    </row>
    <row r="380" spans="1:1" ht="15.75" customHeight="1">
      <c r="A380" s="110"/>
    </row>
    <row r="381" spans="1:1" ht="15.75" customHeight="1">
      <c r="A381" s="110"/>
    </row>
    <row r="382" spans="1:1" ht="15.75" customHeight="1">
      <c r="A382" s="110"/>
    </row>
    <row r="383" spans="1:1" ht="15.75" customHeight="1">
      <c r="A383" s="110"/>
    </row>
    <row r="384" spans="1:1" ht="15.75" customHeight="1">
      <c r="A384" s="110"/>
    </row>
    <row r="385" spans="1:1" ht="15.75" customHeight="1">
      <c r="A385" s="110"/>
    </row>
    <row r="386" spans="1:1" ht="15.75" customHeight="1">
      <c r="A386" s="110"/>
    </row>
    <row r="387" spans="1:1" ht="15.75" customHeight="1">
      <c r="A387" s="110"/>
    </row>
    <row r="388" spans="1:1" ht="15.75" customHeight="1">
      <c r="A388" s="110"/>
    </row>
    <row r="389" spans="1:1" ht="15.75" customHeight="1">
      <c r="A389" s="110"/>
    </row>
    <row r="390" spans="1:1" ht="15.75" customHeight="1">
      <c r="A390" s="110"/>
    </row>
    <row r="391" spans="1:1" ht="15.75" customHeight="1">
      <c r="A391" s="110"/>
    </row>
    <row r="392" spans="1:1" ht="15.75" customHeight="1">
      <c r="A392" s="110"/>
    </row>
    <row r="393" spans="1:1" ht="15.75" customHeight="1">
      <c r="A393" s="110"/>
    </row>
    <row r="394" spans="1:1" ht="15.75" customHeight="1">
      <c r="A394" s="110"/>
    </row>
    <row r="395" spans="1:1" ht="15.75" customHeight="1">
      <c r="A395" s="110"/>
    </row>
    <row r="396" spans="1:1" ht="15.75" customHeight="1">
      <c r="A396" s="110"/>
    </row>
    <row r="397" spans="1:1" ht="15.75" customHeight="1">
      <c r="A397" s="110"/>
    </row>
    <row r="398" spans="1:1" ht="15.75" customHeight="1">
      <c r="A398" s="110"/>
    </row>
    <row r="399" spans="1:1" ht="15.75" customHeight="1">
      <c r="A399" s="110"/>
    </row>
    <row r="400" spans="1:1" ht="15.75" customHeight="1">
      <c r="A400" s="110"/>
    </row>
    <row r="401" spans="1:1" ht="15.75" customHeight="1">
      <c r="A401" s="110"/>
    </row>
    <row r="402" spans="1:1" ht="15.75" customHeight="1">
      <c r="A402" s="110"/>
    </row>
    <row r="403" spans="1:1" ht="15.75" customHeight="1">
      <c r="A403" s="110"/>
    </row>
    <row r="404" spans="1:1" ht="15.75" customHeight="1">
      <c r="A404" s="110"/>
    </row>
    <row r="405" spans="1:1" ht="15.75" customHeight="1">
      <c r="A405" s="110"/>
    </row>
    <row r="406" spans="1:1" ht="15.75" customHeight="1">
      <c r="A406" s="110"/>
    </row>
    <row r="407" spans="1:1" ht="15.75" customHeight="1">
      <c r="A407" s="110"/>
    </row>
    <row r="408" spans="1:1" ht="15.75" customHeight="1">
      <c r="A408" s="110"/>
    </row>
    <row r="409" spans="1:1" ht="15.75" customHeight="1">
      <c r="A409" s="110"/>
    </row>
    <row r="410" spans="1:1" ht="15.75" customHeight="1">
      <c r="A410" s="110"/>
    </row>
    <row r="411" spans="1:1" ht="15.75" customHeight="1">
      <c r="A411" s="110"/>
    </row>
    <row r="412" spans="1:1" ht="15.75" customHeight="1">
      <c r="A412" s="110"/>
    </row>
    <row r="413" spans="1:1" ht="15.75" customHeight="1">
      <c r="A413" s="110"/>
    </row>
    <row r="414" spans="1:1" ht="15.75" customHeight="1">
      <c r="A414" s="110"/>
    </row>
    <row r="415" spans="1:1" ht="15.75" customHeight="1">
      <c r="A415" s="110"/>
    </row>
    <row r="416" spans="1:1" ht="15.75" customHeight="1">
      <c r="A416" s="110"/>
    </row>
    <row r="417" spans="1:1" ht="15.75" customHeight="1">
      <c r="A417" s="110"/>
    </row>
    <row r="418" spans="1:1" ht="15.75" customHeight="1">
      <c r="A418" s="110"/>
    </row>
    <row r="419" spans="1:1" ht="15.75" customHeight="1">
      <c r="A419" s="110"/>
    </row>
    <row r="420" spans="1:1" ht="15.75" customHeight="1">
      <c r="A420" s="110"/>
    </row>
    <row r="421" spans="1:1" ht="15.75" customHeight="1">
      <c r="A421" s="110"/>
    </row>
    <row r="422" spans="1:1" ht="15.75" customHeight="1">
      <c r="A422" s="110"/>
    </row>
    <row r="423" spans="1:1" ht="15.75" customHeight="1">
      <c r="A423" s="110"/>
    </row>
    <row r="424" spans="1:1" ht="15.75" customHeight="1">
      <c r="A424" s="110"/>
    </row>
    <row r="425" spans="1:1" ht="15.75" customHeight="1">
      <c r="A425" s="110"/>
    </row>
    <row r="426" spans="1:1" ht="15.75" customHeight="1">
      <c r="A426" s="110"/>
    </row>
    <row r="427" spans="1:1" ht="15.75" customHeight="1">
      <c r="A427" s="110"/>
    </row>
    <row r="428" spans="1:1" ht="15.75" customHeight="1">
      <c r="A428" s="110"/>
    </row>
    <row r="429" spans="1:1" ht="15.75" customHeight="1">
      <c r="A429" s="110"/>
    </row>
    <row r="430" spans="1:1" ht="15.75" customHeight="1">
      <c r="A430" s="110"/>
    </row>
    <row r="431" spans="1:1" ht="15.75" customHeight="1">
      <c r="A431" s="110"/>
    </row>
    <row r="432" spans="1:1" ht="15.75" customHeight="1">
      <c r="A432" s="110"/>
    </row>
    <row r="433" spans="1:1" ht="15.75" customHeight="1">
      <c r="A433" s="110"/>
    </row>
    <row r="434" spans="1:1" ht="15.75" customHeight="1">
      <c r="A434" s="110"/>
    </row>
    <row r="435" spans="1:1" ht="15.75" customHeight="1">
      <c r="A435" s="110"/>
    </row>
    <row r="436" spans="1:1" ht="15.75" customHeight="1">
      <c r="A436" s="110"/>
    </row>
    <row r="437" spans="1:1" ht="15.75" customHeight="1">
      <c r="A437" s="110"/>
    </row>
    <row r="438" spans="1:1" ht="15.75" customHeight="1">
      <c r="A438" s="110"/>
    </row>
    <row r="439" spans="1:1" ht="15.75" customHeight="1">
      <c r="A439" s="110"/>
    </row>
    <row r="440" spans="1:1" ht="15.75" customHeight="1">
      <c r="A440" s="110"/>
    </row>
    <row r="441" spans="1:1" ht="15.75" customHeight="1">
      <c r="A441" s="110"/>
    </row>
    <row r="442" spans="1:1" ht="15.75" customHeight="1">
      <c r="A442" s="110"/>
    </row>
    <row r="443" spans="1:1" ht="15.75" customHeight="1">
      <c r="A443" s="110"/>
    </row>
    <row r="444" spans="1:1" ht="15.75" customHeight="1">
      <c r="A444" s="110"/>
    </row>
    <row r="445" spans="1:1" ht="15.75" customHeight="1">
      <c r="A445" s="110"/>
    </row>
    <row r="446" spans="1:1" ht="15.75" customHeight="1">
      <c r="A446" s="110"/>
    </row>
    <row r="447" spans="1:1" ht="15.75" customHeight="1">
      <c r="A447" s="110"/>
    </row>
    <row r="448" spans="1:1" ht="15.75" customHeight="1">
      <c r="A448" s="110"/>
    </row>
    <row r="449" spans="1:1" ht="15.75" customHeight="1">
      <c r="A449" s="110"/>
    </row>
    <row r="450" spans="1:1" ht="15.75" customHeight="1">
      <c r="A450" s="110"/>
    </row>
    <row r="451" spans="1:1" ht="15.75" customHeight="1">
      <c r="A451" s="110"/>
    </row>
    <row r="452" spans="1:1" ht="15.75" customHeight="1">
      <c r="A452" s="110"/>
    </row>
    <row r="453" spans="1:1" ht="15.75" customHeight="1">
      <c r="A453" s="110"/>
    </row>
    <row r="454" spans="1:1" ht="15.75" customHeight="1">
      <c r="A454" s="110"/>
    </row>
    <row r="455" spans="1:1" ht="15.75" customHeight="1">
      <c r="A455" s="110"/>
    </row>
    <row r="456" spans="1:1" ht="15.75" customHeight="1">
      <c r="A456" s="110"/>
    </row>
    <row r="457" spans="1:1" ht="15.75" customHeight="1">
      <c r="A457" s="110"/>
    </row>
    <row r="458" spans="1:1" ht="15.75" customHeight="1">
      <c r="A458" s="110"/>
    </row>
    <row r="459" spans="1:1" ht="15.75" customHeight="1">
      <c r="A459" s="110"/>
    </row>
    <row r="460" spans="1:1" ht="15.75" customHeight="1">
      <c r="A460" s="110"/>
    </row>
    <row r="461" spans="1:1" ht="15.75" customHeight="1">
      <c r="A461" s="110"/>
    </row>
    <row r="462" spans="1:1" ht="15.75" customHeight="1">
      <c r="A462" s="110"/>
    </row>
    <row r="463" spans="1:1" ht="15.75" customHeight="1">
      <c r="A463" s="110"/>
    </row>
    <row r="464" spans="1:1" ht="15.75" customHeight="1">
      <c r="A464" s="110"/>
    </row>
    <row r="465" spans="1:1" ht="15.75" customHeight="1">
      <c r="A465" s="110"/>
    </row>
    <row r="466" spans="1:1" ht="15.75" customHeight="1">
      <c r="A466" s="110"/>
    </row>
    <row r="467" spans="1:1" ht="15.75" customHeight="1">
      <c r="A467" s="110"/>
    </row>
    <row r="468" spans="1:1" ht="15.75" customHeight="1">
      <c r="A468" s="110"/>
    </row>
    <row r="469" spans="1:1" ht="15.75" customHeight="1">
      <c r="A469" s="110"/>
    </row>
    <row r="470" spans="1:1" ht="15.75" customHeight="1">
      <c r="A470" s="110"/>
    </row>
    <row r="471" spans="1:1" ht="15.75" customHeight="1">
      <c r="A471" s="110"/>
    </row>
    <row r="472" spans="1:1" ht="15.75" customHeight="1">
      <c r="A472" s="110"/>
    </row>
    <row r="473" spans="1:1" ht="15.75" customHeight="1">
      <c r="A473" s="110"/>
    </row>
    <row r="474" spans="1:1" ht="15.75" customHeight="1">
      <c r="A474" s="110"/>
    </row>
    <row r="475" spans="1:1" ht="15.75" customHeight="1">
      <c r="A475" s="110"/>
    </row>
    <row r="476" spans="1:1" ht="15.75" customHeight="1">
      <c r="A476" s="110"/>
    </row>
    <row r="477" spans="1:1" ht="15.75" customHeight="1">
      <c r="A477" s="110"/>
    </row>
    <row r="478" spans="1:1" ht="15.75" customHeight="1">
      <c r="A478" s="110"/>
    </row>
    <row r="479" spans="1:1" ht="15.75" customHeight="1">
      <c r="A479" s="110"/>
    </row>
    <row r="480" spans="1:1" ht="15.75" customHeight="1">
      <c r="A480" s="110"/>
    </row>
    <row r="481" spans="1:1" ht="15.75" customHeight="1">
      <c r="A481" s="110"/>
    </row>
    <row r="482" spans="1:1" ht="15.75" customHeight="1">
      <c r="A482" s="110"/>
    </row>
    <row r="483" spans="1:1" ht="15.75" customHeight="1">
      <c r="A483" s="110"/>
    </row>
    <row r="484" spans="1:1" ht="15.75" customHeight="1">
      <c r="A484" s="110"/>
    </row>
    <row r="485" spans="1:1" ht="15.75" customHeight="1">
      <c r="A485" s="110"/>
    </row>
    <row r="486" spans="1:1" ht="15.75" customHeight="1">
      <c r="A486" s="110"/>
    </row>
    <row r="487" spans="1:1" ht="15.75" customHeight="1">
      <c r="A487" s="110"/>
    </row>
    <row r="488" spans="1:1" ht="15.75" customHeight="1">
      <c r="A488" s="110"/>
    </row>
    <row r="489" spans="1:1" ht="15.75" customHeight="1">
      <c r="A489" s="110"/>
    </row>
    <row r="490" spans="1:1" ht="15.75" customHeight="1">
      <c r="A490" s="110"/>
    </row>
    <row r="491" spans="1:1" ht="15.75" customHeight="1">
      <c r="A491" s="110"/>
    </row>
    <row r="492" spans="1:1" ht="15.75" customHeight="1">
      <c r="A492" s="110"/>
    </row>
    <row r="493" spans="1:1" ht="15.75" customHeight="1">
      <c r="A493" s="110"/>
    </row>
    <row r="494" spans="1:1" ht="15.75" customHeight="1">
      <c r="A494" s="110"/>
    </row>
    <row r="495" spans="1:1" ht="15.75" customHeight="1">
      <c r="A495" s="110"/>
    </row>
    <row r="496" spans="1:1" ht="15.75" customHeight="1">
      <c r="A496" s="110"/>
    </row>
    <row r="497" spans="1:1" ht="15.75" customHeight="1">
      <c r="A497" s="110"/>
    </row>
    <row r="498" spans="1:1" ht="15.75" customHeight="1">
      <c r="A498" s="110"/>
    </row>
    <row r="499" spans="1:1" ht="15.75" customHeight="1">
      <c r="A499" s="110"/>
    </row>
    <row r="500" spans="1:1" ht="15.75" customHeight="1">
      <c r="A500" s="110"/>
    </row>
    <row r="501" spans="1:1" ht="15.75" customHeight="1">
      <c r="A501" s="110"/>
    </row>
    <row r="502" spans="1:1" ht="15.75" customHeight="1">
      <c r="A502" s="110"/>
    </row>
    <row r="503" spans="1:1" ht="15.75" customHeight="1">
      <c r="A503" s="110"/>
    </row>
    <row r="504" spans="1:1" ht="15.75" customHeight="1">
      <c r="A504" s="110"/>
    </row>
    <row r="505" spans="1:1" ht="15.75" customHeight="1">
      <c r="A505" s="110"/>
    </row>
    <row r="506" spans="1:1" ht="15.75" customHeight="1">
      <c r="A506" s="110"/>
    </row>
    <row r="507" spans="1:1" ht="15.75" customHeight="1">
      <c r="A507" s="110"/>
    </row>
    <row r="508" spans="1:1" ht="15.75" customHeight="1">
      <c r="A508" s="110"/>
    </row>
    <row r="509" spans="1:1" ht="15.75" customHeight="1">
      <c r="A509" s="110"/>
    </row>
    <row r="510" spans="1:1" ht="15.75" customHeight="1">
      <c r="A510" s="110"/>
    </row>
    <row r="511" spans="1:1" ht="15.75" customHeight="1">
      <c r="A511" s="110"/>
    </row>
    <row r="512" spans="1:1" ht="15.75" customHeight="1">
      <c r="A512" s="110"/>
    </row>
    <row r="513" spans="1:1" ht="15.75" customHeight="1">
      <c r="A513" s="110"/>
    </row>
    <row r="514" spans="1:1" ht="15.75" customHeight="1">
      <c r="A514" s="110"/>
    </row>
    <row r="515" spans="1:1" ht="15.75" customHeight="1">
      <c r="A515" s="110"/>
    </row>
    <row r="516" spans="1:1" ht="15.75" customHeight="1">
      <c r="A516" s="110"/>
    </row>
    <row r="517" spans="1:1" ht="15.75" customHeight="1">
      <c r="A517" s="110"/>
    </row>
    <row r="518" spans="1:1" ht="15.75" customHeight="1">
      <c r="A518" s="110"/>
    </row>
    <row r="519" spans="1:1" ht="15.75" customHeight="1">
      <c r="A519" s="110"/>
    </row>
    <row r="520" spans="1:1" ht="15.75" customHeight="1">
      <c r="A520" s="110"/>
    </row>
    <row r="521" spans="1:1" ht="15.75" customHeight="1">
      <c r="A521" s="110"/>
    </row>
    <row r="522" spans="1:1" ht="15.75" customHeight="1">
      <c r="A522" s="110"/>
    </row>
    <row r="523" spans="1:1" ht="15.75" customHeight="1">
      <c r="A523" s="110"/>
    </row>
    <row r="524" spans="1:1" ht="15.75" customHeight="1">
      <c r="A524" s="110"/>
    </row>
    <row r="525" spans="1:1" ht="15.75" customHeight="1">
      <c r="A525" s="110"/>
    </row>
    <row r="526" spans="1:1" ht="15.75" customHeight="1">
      <c r="A526" s="110"/>
    </row>
    <row r="527" spans="1:1" ht="15.75" customHeight="1">
      <c r="A527" s="110"/>
    </row>
    <row r="528" spans="1:1" ht="15.75" customHeight="1">
      <c r="A528" s="110"/>
    </row>
    <row r="529" spans="1:1" ht="15.75" customHeight="1">
      <c r="A529" s="110"/>
    </row>
    <row r="530" spans="1:1" ht="15.75" customHeight="1">
      <c r="A530" s="110"/>
    </row>
    <row r="531" spans="1:1" ht="15.75" customHeight="1">
      <c r="A531" s="110"/>
    </row>
    <row r="532" spans="1:1" ht="15.75" customHeight="1">
      <c r="A532" s="110"/>
    </row>
    <row r="533" spans="1:1" ht="15.75" customHeight="1">
      <c r="A533" s="110"/>
    </row>
    <row r="534" spans="1:1" ht="15.75" customHeight="1">
      <c r="A534" s="110"/>
    </row>
    <row r="535" spans="1:1" ht="15.75" customHeight="1">
      <c r="A535" s="110"/>
    </row>
    <row r="536" spans="1:1" ht="15.75" customHeight="1">
      <c r="A536" s="110"/>
    </row>
    <row r="537" spans="1:1" ht="15.75" customHeight="1">
      <c r="A537" s="110"/>
    </row>
    <row r="538" spans="1:1" ht="15.75" customHeight="1">
      <c r="A538" s="110"/>
    </row>
    <row r="539" spans="1:1" ht="15.75" customHeight="1">
      <c r="A539" s="110"/>
    </row>
    <row r="540" spans="1:1" ht="15.75" customHeight="1">
      <c r="A540" s="110"/>
    </row>
    <row r="541" spans="1:1" ht="15.75" customHeight="1">
      <c r="A541" s="110"/>
    </row>
    <row r="542" spans="1:1" ht="15.75" customHeight="1">
      <c r="A542" s="110"/>
    </row>
    <row r="543" spans="1:1" ht="15.75" customHeight="1">
      <c r="A543" s="110"/>
    </row>
    <row r="544" spans="1:1" ht="15.75" customHeight="1">
      <c r="A544" s="110"/>
    </row>
    <row r="545" spans="1:1" ht="15.75" customHeight="1">
      <c r="A545" s="110"/>
    </row>
    <row r="546" spans="1:1" ht="15.75" customHeight="1">
      <c r="A546" s="110"/>
    </row>
    <row r="547" spans="1:1" ht="15.75" customHeight="1">
      <c r="A547" s="110"/>
    </row>
    <row r="548" spans="1:1" ht="15.75" customHeight="1">
      <c r="A548" s="110"/>
    </row>
    <row r="549" spans="1:1" ht="15.75" customHeight="1">
      <c r="A549" s="110"/>
    </row>
    <row r="550" spans="1:1" ht="15.75" customHeight="1">
      <c r="A550" s="110"/>
    </row>
    <row r="551" spans="1:1" ht="15.75" customHeight="1">
      <c r="A551" s="110"/>
    </row>
    <row r="552" spans="1:1" ht="15.75" customHeight="1">
      <c r="A552" s="110"/>
    </row>
    <row r="553" spans="1:1" ht="15.75" customHeight="1">
      <c r="A553" s="110"/>
    </row>
    <row r="554" spans="1:1" ht="15.75" customHeight="1">
      <c r="A554" s="110"/>
    </row>
    <row r="555" spans="1:1" ht="15.75" customHeight="1">
      <c r="A555" s="110"/>
    </row>
    <row r="556" spans="1:1" ht="15.75" customHeight="1">
      <c r="A556" s="110"/>
    </row>
    <row r="557" spans="1:1" ht="15.75" customHeight="1">
      <c r="A557" s="110"/>
    </row>
    <row r="558" spans="1:1" ht="15.75" customHeight="1">
      <c r="A558" s="110"/>
    </row>
    <row r="559" spans="1:1" ht="15.75" customHeight="1">
      <c r="A559" s="110"/>
    </row>
    <row r="560" spans="1:1" ht="15.75" customHeight="1">
      <c r="A560" s="110"/>
    </row>
    <row r="561" spans="1:1" ht="15.75" customHeight="1">
      <c r="A561" s="110"/>
    </row>
    <row r="562" spans="1:1" ht="15.75" customHeight="1">
      <c r="A562" s="110"/>
    </row>
    <row r="563" spans="1:1" ht="15.75" customHeight="1">
      <c r="A563" s="110"/>
    </row>
    <row r="564" spans="1:1" ht="15.75" customHeight="1">
      <c r="A564" s="110"/>
    </row>
    <row r="565" spans="1:1" ht="15.75" customHeight="1">
      <c r="A565" s="110"/>
    </row>
    <row r="566" spans="1:1" ht="15.75" customHeight="1">
      <c r="A566" s="110"/>
    </row>
    <row r="567" spans="1:1" ht="15.75" customHeight="1">
      <c r="A567" s="110"/>
    </row>
    <row r="568" spans="1:1" ht="15.75" customHeight="1">
      <c r="A568" s="110"/>
    </row>
    <row r="569" spans="1:1" ht="15.75" customHeight="1">
      <c r="A569" s="110"/>
    </row>
    <row r="570" spans="1:1" ht="15.75" customHeight="1">
      <c r="A570" s="110"/>
    </row>
    <row r="571" spans="1:1" ht="15.75" customHeight="1">
      <c r="A571" s="110"/>
    </row>
    <row r="572" spans="1:1" ht="15.75" customHeight="1">
      <c r="A572" s="110"/>
    </row>
    <row r="573" spans="1:1" ht="15.75" customHeight="1">
      <c r="A573" s="110"/>
    </row>
    <row r="574" spans="1:1" ht="15.75" customHeight="1">
      <c r="A574" s="110"/>
    </row>
    <row r="575" spans="1:1" ht="15.75" customHeight="1">
      <c r="A575" s="110"/>
    </row>
    <row r="576" spans="1:1" ht="15.75" customHeight="1">
      <c r="A576" s="110"/>
    </row>
    <row r="577" spans="1:1" ht="15.75" customHeight="1">
      <c r="A577" s="110"/>
    </row>
    <row r="578" spans="1:1" ht="15.75" customHeight="1">
      <c r="A578" s="110"/>
    </row>
    <row r="579" spans="1:1" ht="15.75" customHeight="1">
      <c r="A579" s="110"/>
    </row>
    <row r="580" spans="1:1" ht="15.75" customHeight="1">
      <c r="A580" s="110"/>
    </row>
    <row r="581" spans="1:1" ht="15.75" customHeight="1">
      <c r="A581" s="110"/>
    </row>
    <row r="582" spans="1:1" ht="15.75" customHeight="1">
      <c r="A582" s="110"/>
    </row>
    <row r="583" spans="1:1" ht="15.75" customHeight="1">
      <c r="A583" s="110"/>
    </row>
    <row r="584" spans="1:1" ht="15.75" customHeight="1">
      <c r="A584" s="110"/>
    </row>
    <row r="585" spans="1:1" ht="15.75" customHeight="1">
      <c r="A585" s="110"/>
    </row>
    <row r="586" spans="1:1" ht="15.75" customHeight="1">
      <c r="A586" s="110"/>
    </row>
    <row r="587" spans="1:1" ht="15.75" customHeight="1">
      <c r="A587" s="110"/>
    </row>
    <row r="588" spans="1:1" ht="15.75" customHeight="1">
      <c r="A588" s="110"/>
    </row>
    <row r="589" spans="1:1" ht="15.75" customHeight="1">
      <c r="A589" s="110"/>
    </row>
    <row r="590" spans="1:1" ht="15.75" customHeight="1">
      <c r="A590" s="110"/>
    </row>
    <row r="591" spans="1:1" ht="15.75" customHeight="1">
      <c r="A591" s="110"/>
    </row>
    <row r="592" spans="1:1" ht="15.75" customHeight="1">
      <c r="A592" s="110"/>
    </row>
    <row r="593" spans="1:1" ht="15.75" customHeight="1">
      <c r="A593" s="110"/>
    </row>
    <row r="594" spans="1:1" ht="15.75" customHeight="1">
      <c r="A594" s="110"/>
    </row>
    <row r="595" spans="1:1" ht="15.75" customHeight="1">
      <c r="A595" s="110"/>
    </row>
    <row r="596" spans="1:1" ht="15.75" customHeight="1">
      <c r="A596" s="110"/>
    </row>
    <row r="597" spans="1:1" ht="15.75" customHeight="1">
      <c r="A597" s="110"/>
    </row>
    <row r="598" spans="1:1" ht="15.75" customHeight="1">
      <c r="A598" s="110"/>
    </row>
    <row r="599" spans="1:1" ht="15.75" customHeight="1">
      <c r="A599" s="110"/>
    </row>
    <row r="600" spans="1:1" ht="15.75" customHeight="1">
      <c r="A600" s="110"/>
    </row>
    <row r="601" spans="1:1" ht="15.75" customHeight="1">
      <c r="A601" s="110"/>
    </row>
    <row r="602" spans="1:1" ht="15.75" customHeight="1">
      <c r="A602" s="110"/>
    </row>
    <row r="603" spans="1:1" ht="15.75" customHeight="1">
      <c r="A603" s="110"/>
    </row>
    <row r="604" spans="1:1" ht="15.75" customHeight="1">
      <c r="A604" s="110"/>
    </row>
    <row r="605" spans="1:1" ht="15.75" customHeight="1">
      <c r="A605" s="110"/>
    </row>
    <row r="606" spans="1:1" ht="15.75" customHeight="1">
      <c r="A606" s="110"/>
    </row>
    <row r="607" spans="1:1" ht="15.75" customHeight="1">
      <c r="A607" s="110"/>
    </row>
    <row r="608" spans="1:1" ht="15.75" customHeight="1">
      <c r="A608" s="110"/>
    </row>
    <row r="609" spans="1:1" ht="15.75" customHeight="1">
      <c r="A609" s="110"/>
    </row>
    <row r="610" spans="1:1" ht="15.75" customHeight="1">
      <c r="A610" s="110"/>
    </row>
    <row r="611" spans="1:1" ht="15.75" customHeight="1">
      <c r="A611" s="110"/>
    </row>
    <row r="612" spans="1:1" ht="15.75" customHeight="1">
      <c r="A612" s="110"/>
    </row>
    <row r="613" spans="1:1" ht="15.75" customHeight="1">
      <c r="A613" s="110"/>
    </row>
    <row r="614" spans="1:1" ht="15.75" customHeight="1">
      <c r="A614" s="110"/>
    </row>
    <row r="615" spans="1:1" ht="15.75" customHeight="1">
      <c r="A615" s="110"/>
    </row>
    <row r="616" spans="1:1" ht="15.75" customHeight="1">
      <c r="A616" s="110"/>
    </row>
    <row r="617" spans="1:1" ht="15.75" customHeight="1">
      <c r="A617" s="110"/>
    </row>
    <row r="618" spans="1:1" ht="15.75" customHeight="1">
      <c r="A618" s="110"/>
    </row>
    <row r="619" spans="1:1" ht="15.75" customHeight="1">
      <c r="A619" s="110"/>
    </row>
    <row r="620" spans="1:1" ht="15.75" customHeight="1">
      <c r="A620" s="110"/>
    </row>
    <row r="621" spans="1:1" ht="15.75" customHeight="1">
      <c r="A621" s="110"/>
    </row>
    <row r="622" spans="1:1" ht="15.75" customHeight="1">
      <c r="A622" s="110"/>
    </row>
    <row r="623" spans="1:1" ht="15.75" customHeight="1">
      <c r="A623" s="110"/>
    </row>
    <row r="624" spans="1:1" ht="15.75" customHeight="1">
      <c r="A624" s="110"/>
    </row>
    <row r="625" spans="1:1" ht="15.75" customHeight="1">
      <c r="A625" s="110"/>
    </row>
    <row r="626" spans="1:1" ht="15.75" customHeight="1">
      <c r="A626" s="110"/>
    </row>
    <row r="627" spans="1:1" ht="15.75" customHeight="1">
      <c r="A627" s="110"/>
    </row>
    <row r="628" spans="1:1" ht="15.75" customHeight="1">
      <c r="A628" s="110"/>
    </row>
    <row r="629" spans="1:1" ht="15.75" customHeight="1">
      <c r="A629" s="110"/>
    </row>
    <row r="630" spans="1:1" ht="15.75" customHeight="1">
      <c r="A630" s="110"/>
    </row>
    <row r="631" spans="1:1" ht="15.75" customHeight="1">
      <c r="A631" s="110"/>
    </row>
    <row r="632" spans="1:1" ht="15.75" customHeight="1">
      <c r="A632" s="110"/>
    </row>
    <row r="633" spans="1:1" ht="15.75" customHeight="1">
      <c r="A633" s="110"/>
    </row>
    <row r="634" spans="1:1" ht="15.75" customHeight="1">
      <c r="A634" s="110"/>
    </row>
    <row r="635" spans="1:1" ht="15.75" customHeight="1">
      <c r="A635" s="110"/>
    </row>
    <row r="636" spans="1:1" ht="15.75" customHeight="1">
      <c r="A636" s="110"/>
    </row>
    <row r="637" spans="1:1" ht="15.75" customHeight="1">
      <c r="A637" s="110"/>
    </row>
    <row r="638" spans="1:1" ht="15.75" customHeight="1">
      <c r="A638" s="110"/>
    </row>
    <row r="639" spans="1:1" ht="15.75" customHeight="1">
      <c r="A639" s="110"/>
    </row>
    <row r="640" spans="1:1" ht="15.75" customHeight="1">
      <c r="A640" s="110"/>
    </row>
    <row r="641" spans="1:1" ht="15.75" customHeight="1">
      <c r="A641" s="110"/>
    </row>
    <row r="642" spans="1:1" ht="15.75" customHeight="1">
      <c r="A642" s="110"/>
    </row>
    <row r="643" spans="1:1" ht="15.75" customHeight="1">
      <c r="A643" s="110"/>
    </row>
    <row r="644" spans="1:1" ht="15.75" customHeight="1">
      <c r="A644" s="110"/>
    </row>
    <row r="645" spans="1:1" ht="15.75" customHeight="1">
      <c r="A645" s="110"/>
    </row>
    <row r="646" spans="1:1" ht="15.75" customHeight="1">
      <c r="A646" s="110"/>
    </row>
    <row r="647" spans="1:1" ht="15.75" customHeight="1">
      <c r="A647" s="110"/>
    </row>
    <row r="648" spans="1:1" ht="15.75" customHeight="1">
      <c r="A648" s="110"/>
    </row>
    <row r="649" spans="1:1" ht="15.75" customHeight="1">
      <c r="A649" s="110"/>
    </row>
    <row r="650" spans="1:1" ht="15.75" customHeight="1">
      <c r="A650" s="110"/>
    </row>
    <row r="651" spans="1:1" ht="15.75" customHeight="1">
      <c r="A651" s="110"/>
    </row>
    <row r="652" spans="1:1" ht="15.75" customHeight="1">
      <c r="A652" s="110"/>
    </row>
    <row r="653" spans="1:1" ht="15.75" customHeight="1">
      <c r="A653" s="110"/>
    </row>
    <row r="654" spans="1:1" ht="15.75" customHeight="1">
      <c r="A654" s="110"/>
    </row>
    <row r="655" spans="1:1" ht="15.75" customHeight="1">
      <c r="A655" s="110"/>
    </row>
    <row r="656" spans="1:1" ht="15.75" customHeight="1">
      <c r="A656" s="110"/>
    </row>
    <row r="657" spans="1:1" ht="15.75" customHeight="1">
      <c r="A657" s="110"/>
    </row>
    <row r="658" spans="1:1" ht="15.75" customHeight="1">
      <c r="A658" s="110"/>
    </row>
    <row r="659" spans="1:1" ht="15.75" customHeight="1">
      <c r="A659" s="110"/>
    </row>
    <row r="660" spans="1:1" ht="15.75" customHeight="1">
      <c r="A660" s="110"/>
    </row>
    <row r="661" spans="1:1" ht="15.75" customHeight="1">
      <c r="A661" s="110"/>
    </row>
    <row r="662" spans="1:1" ht="15.75" customHeight="1">
      <c r="A662" s="110"/>
    </row>
    <row r="663" spans="1:1" ht="15.75" customHeight="1">
      <c r="A663" s="110"/>
    </row>
    <row r="664" spans="1:1" ht="15.75" customHeight="1">
      <c r="A664" s="110"/>
    </row>
    <row r="665" spans="1:1" ht="15.75" customHeight="1">
      <c r="A665" s="110"/>
    </row>
    <row r="666" spans="1:1" ht="15.75" customHeight="1">
      <c r="A666" s="110"/>
    </row>
    <row r="667" spans="1:1" ht="15.75" customHeight="1">
      <c r="A667" s="110"/>
    </row>
    <row r="668" spans="1:1" ht="15.75" customHeight="1">
      <c r="A668" s="110"/>
    </row>
    <row r="669" spans="1:1" ht="15.75" customHeight="1">
      <c r="A669" s="110"/>
    </row>
    <row r="670" spans="1:1" ht="15.75" customHeight="1">
      <c r="A670" s="110"/>
    </row>
    <row r="671" spans="1:1" ht="15.75" customHeight="1">
      <c r="A671" s="110"/>
    </row>
    <row r="672" spans="1:1" ht="15.75" customHeight="1">
      <c r="A672" s="110"/>
    </row>
    <row r="673" spans="1:1" ht="15.75" customHeight="1">
      <c r="A673" s="110"/>
    </row>
    <row r="674" spans="1:1" ht="15.75" customHeight="1">
      <c r="A674" s="110"/>
    </row>
    <row r="675" spans="1:1" ht="15.75" customHeight="1">
      <c r="A675" s="110"/>
    </row>
    <row r="676" spans="1:1" ht="15.75" customHeight="1">
      <c r="A676" s="110"/>
    </row>
    <row r="677" spans="1:1" ht="15.75" customHeight="1">
      <c r="A677" s="110"/>
    </row>
    <row r="678" spans="1:1" ht="15.75" customHeight="1">
      <c r="A678" s="110"/>
    </row>
    <row r="679" spans="1:1" ht="15.75" customHeight="1">
      <c r="A679" s="110"/>
    </row>
    <row r="680" spans="1:1" ht="15.75" customHeight="1">
      <c r="A680" s="110"/>
    </row>
    <row r="681" spans="1:1" ht="15.75" customHeight="1">
      <c r="A681" s="110"/>
    </row>
    <row r="682" spans="1:1" ht="15.75" customHeight="1">
      <c r="A682" s="110"/>
    </row>
    <row r="683" spans="1:1" ht="15.75" customHeight="1">
      <c r="A683" s="110"/>
    </row>
    <row r="684" spans="1:1" ht="15.75" customHeight="1">
      <c r="A684" s="110"/>
    </row>
    <row r="685" spans="1:1" ht="15.75" customHeight="1">
      <c r="A685" s="110"/>
    </row>
    <row r="686" spans="1:1" ht="15.75" customHeight="1">
      <c r="A686" s="110"/>
    </row>
    <row r="687" spans="1:1" ht="15.75" customHeight="1">
      <c r="A687" s="110"/>
    </row>
    <row r="688" spans="1:1" ht="15.75" customHeight="1">
      <c r="A688" s="110"/>
    </row>
    <row r="689" spans="1:1" ht="15.75" customHeight="1">
      <c r="A689" s="110"/>
    </row>
    <row r="690" spans="1:1" ht="15.75" customHeight="1">
      <c r="A690" s="110"/>
    </row>
    <row r="691" spans="1:1" ht="15.75" customHeight="1">
      <c r="A691" s="110"/>
    </row>
    <row r="692" spans="1:1" ht="15.75" customHeight="1">
      <c r="A692" s="110"/>
    </row>
    <row r="693" spans="1:1" ht="15.75" customHeight="1">
      <c r="A693" s="110"/>
    </row>
    <row r="694" spans="1:1" ht="15.75" customHeight="1">
      <c r="A694" s="110"/>
    </row>
    <row r="695" spans="1:1" ht="15.75" customHeight="1">
      <c r="A695" s="110"/>
    </row>
    <row r="696" spans="1:1" ht="15.75" customHeight="1">
      <c r="A696" s="110"/>
    </row>
    <row r="697" spans="1:1" ht="15.75" customHeight="1">
      <c r="A697" s="110"/>
    </row>
    <row r="698" spans="1:1" ht="15.75" customHeight="1">
      <c r="A698" s="110"/>
    </row>
    <row r="699" spans="1:1" ht="15.75" customHeight="1">
      <c r="A699" s="110"/>
    </row>
    <row r="700" spans="1:1" ht="15.75" customHeight="1">
      <c r="A700" s="110"/>
    </row>
    <row r="701" spans="1:1" ht="15.75" customHeight="1">
      <c r="A701" s="110"/>
    </row>
    <row r="702" spans="1:1" ht="15.75" customHeight="1">
      <c r="A702" s="110"/>
    </row>
    <row r="703" spans="1:1" ht="15.75" customHeight="1">
      <c r="A703" s="110"/>
    </row>
    <row r="704" spans="1:1" ht="15.75" customHeight="1">
      <c r="A704" s="110"/>
    </row>
    <row r="705" spans="1:1" ht="15.75" customHeight="1">
      <c r="A705" s="110"/>
    </row>
    <row r="706" spans="1:1" ht="15.75" customHeight="1">
      <c r="A706" s="110"/>
    </row>
    <row r="707" spans="1:1" ht="15.75" customHeight="1">
      <c r="A707" s="110"/>
    </row>
    <row r="708" spans="1:1" ht="15.75" customHeight="1">
      <c r="A708" s="110"/>
    </row>
    <row r="709" spans="1:1" ht="15.75" customHeight="1">
      <c r="A709" s="110"/>
    </row>
    <row r="710" spans="1:1" ht="15.75" customHeight="1">
      <c r="A710" s="110"/>
    </row>
    <row r="711" spans="1:1" ht="15.75" customHeight="1">
      <c r="A711" s="110"/>
    </row>
    <row r="712" spans="1:1" ht="15.75" customHeight="1">
      <c r="A712" s="110"/>
    </row>
    <row r="713" spans="1:1" ht="15.75" customHeight="1">
      <c r="A713" s="110"/>
    </row>
    <row r="714" spans="1:1" ht="15.75" customHeight="1">
      <c r="A714" s="110"/>
    </row>
    <row r="715" spans="1:1" ht="15.75" customHeight="1">
      <c r="A715" s="110"/>
    </row>
    <row r="716" spans="1:1" ht="15.75" customHeight="1">
      <c r="A716" s="110"/>
    </row>
    <row r="717" spans="1:1" ht="15.75" customHeight="1">
      <c r="A717" s="110"/>
    </row>
    <row r="718" spans="1:1" ht="15.75" customHeight="1">
      <c r="A718" s="110"/>
    </row>
    <row r="719" spans="1:1" ht="15.75" customHeight="1">
      <c r="A719" s="110"/>
    </row>
    <row r="720" spans="1:1" ht="15.75" customHeight="1">
      <c r="A720" s="110"/>
    </row>
    <row r="721" spans="1:1" ht="15.75" customHeight="1">
      <c r="A721" s="110"/>
    </row>
    <row r="722" spans="1:1" ht="15.75" customHeight="1">
      <c r="A722" s="110"/>
    </row>
    <row r="723" spans="1:1" ht="15.75" customHeight="1">
      <c r="A723" s="110"/>
    </row>
    <row r="724" spans="1:1" ht="15.75" customHeight="1">
      <c r="A724" s="110"/>
    </row>
    <row r="725" spans="1:1" ht="15.75" customHeight="1">
      <c r="A725" s="110"/>
    </row>
    <row r="726" spans="1:1" ht="15.75" customHeight="1">
      <c r="A726" s="110"/>
    </row>
    <row r="727" spans="1:1" ht="15.75" customHeight="1">
      <c r="A727" s="110"/>
    </row>
    <row r="728" spans="1:1" ht="15.75" customHeight="1">
      <c r="A728" s="110"/>
    </row>
    <row r="729" spans="1:1" ht="15.75" customHeight="1">
      <c r="A729" s="110"/>
    </row>
    <row r="730" spans="1:1" ht="15.75" customHeight="1">
      <c r="A730" s="110"/>
    </row>
    <row r="731" spans="1:1" ht="15.75" customHeight="1">
      <c r="A731" s="110"/>
    </row>
    <row r="732" spans="1:1" ht="15.75" customHeight="1">
      <c r="A732" s="110"/>
    </row>
    <row r="733" spans="1:1" ht="15.75" customHeight="1">
      <c r="A733" s="110"/>
    </row>
    <row r="734" spans="1:1" ht="15.75" customHeight="1">
      <c r="A734" s="110"/>
    </row>
    <row r="735" spans="1:1" ht="15.75" customHeight="1">
      <c r="A735" s="110"/>
    </row>
    <row r="736" spans="1:1" ht="15.75" customHeight="1">
      <c r="A736" s="110"/>
    </row>
    <row r="737" spans="1:1" ht="15.75" customHeight="1">
      <c r="A737" s="110"/>
    </row>
    <row r="738" spans="1:1" ht="15.75" customHeight="1">
      <c r="A738" s="110"/>
    </row>
    <row r="739" spans="1:1" ht="15.75" customHeight="1">
      <c r="A739" s="110"/>
    </row>
    <row r="740" spans="1:1" ht="15.75" customHeight="1">
      <c r="A740" s="110"/>
    </row>
    <row r="741" spans="1:1" ht="15.75" customHeight="1">
      <c r="A741" s="110"/>
    </row>
    <row r="742" spans="1:1" ht="15.75" customHeight="1">
      <c r="A742" s="110"/>
    </row>
    <row r="743" spans="1:1" ht="15.75" customHeight="1">
      <c r="A743" s="110"/>
    </row>
    <row r="744" spans="1:1" ht="15.75" customHeight="1">
      <c r="A744" s="110"/>
    </row>
    <row r="745" spans="1:1" ht="15.75" customHeight="1">
      <c r="A745" s="110"/>
    </row>
    <row r="746" spans="1:1" ht="15.75" customHeight="1">
      <c r="A746" s="110"/>
    </row>
    <row r="747" spans="1:1" ht="15.75" customHeight="1">
      <c r="A747" s="110"/>
    </row>
    <row r="748" spans="1:1" ht="15.75" customHeight="1">
      <c r="A748" s="110"/>
    </row>
    <row r="749" spans="1:1" ht="15.75" customHeight="1">
      <c r="A749" s="110"/>
    </row>
    <row r="750" spans="1:1" ht="15.75" customHeight="1">
      <c r="A750" s="110"/>
    </row>
    <row r="751" spans="1:1" ht="15.75" customHeight="1">
      <c r="A751" s="110"/>
    </row>
    <row r="752" spans="1:1" ht="15.75" customHeight="1">
      <c r="A752" s="110"/>
    </row>
    <row r="753" spans="1:1" ht="15.75" customHeight="1">
      <c r="A753" s="110"/>
    </row>
    <row r="754" spans="1:1" ht="15.75" customHeight="1">
      <c r="A754" s="110"/>
    </row>
    <row r="755" spans="1:1" ht="15.75" customHeight="1">
      <c r="A755" s="110"/>
    </row>
    <row r="756" spans="1:1" ht="15.75" customHeight="1">
      <c r="A756" s="110"/>
    </row>
    <row r="757" spans="1:1" ht="15.75" customHeight="1">
      <c r="A757" s="110"/>
    </row>
    <row r="758" spans="1:1" ht="15.75" customHeight="1">
      <c r="A758" s="110"/>
    </row>
    <row r="759" spans="1:1" ht="15.75" customHeight="1">
      <c r="A759" s="110"/>
    </row>
    <row r="760" spans="1:1" ht="15.75" customHeight="1">
      <c r="A760" s="110"/>
    </row>
    <row r="761" spans="1:1" ht="15.75" customHeight="1">
      <c r="A761" s="110"/>
    </row>
    <row r="762" spans="1:1" ht="15.75" customHeight="1">
      <c r="A762" s="110"/>
    </row>
    <row r="763" spans="1:1" ht="15.75" customHeight="1">
      <c r="A763" s="110"/>
    </row>
    <row r="764" spans="1:1" ht="15.75" customHeight="1">
      <c r="A764" s="110"/>
    </row>
    <row r="765" spans="1:1" ht="15.75" customHeight="1">
      <c r="A765" s="110"/>
    </row>
    <row r="766" spans="1:1" ht="15.75" customHeight="1">
      <c r="A766" s="110"/>
    </row>
    <row r="767" spans="1:1" ht="15.75" customHeight="1">
      <c r="A767" s="110"/>
    </row>
    <row r="768" spans="1:1" ht="15.75" customHeight="1">
      <c r="A768" s="110"/>
    </row>
    <row r="769" spans="1:1" ht="15.75" customHeight="1">
      <c r="A769" s="110"/>
    </row>
    <row r="770" spans="1:1" ht="15.75" customHeight="1">
      <c r="A770" s="110"/>
    </row>
    <row r="771" spans="1:1" ht="15.75" customHeight="1">
      <c r="A771" s="110"/>
    </row>
    <row r="772" spans="1:1" ht="15.75" customHeight="1">
      <c r="A772" s="110"/>
    </row>
    <row r="773" spans="1:1" ht="15.75" customHeight="1">
      <c r="A773" s="110"/>
    </row>
    <row r="774" spans="1:1" ht="15.75" customHeight="1">
      <c r="A774" s="110"/>
    </row>
    <row r="775" spans="1:1" ht="15.75" customHeight="1">
      <c r="A775" s="110"/>
    </row>
    <row r="776" spans="1:1" ht="15.75" customHeight="1">
      <c r="A776" s="110"/>
    </row>
    <row r="777" spans="1:1" ht="15.75" customHeight="1">
      <c r="A777" s="110"/>
    </row>
    <row r="778" spans="1:1" ht="15.75" customHeight="1">
      <c r="A778" s="110"/>
    </row>
    <row r="779" spans="1:1" ht="15.75" customHeight="1">
      <c r="A779" s="110"/>
    </row>
    <row r="780" spans="1:1" ht="15.75" customHeight="1">
      <c r="A780" s="110"/>
    </row>
    <row r="781" spans="1:1" ht="15.75" customHeight="1">
      <c r="A781" s="110"/>
    </row>
    <row r="782" spans="1:1" ht="15.75" customHeight="1">
      <c r="A782" s="110"/>
    </row>
    <row r="783" spans="1:1" ht="15.75" customHeight="1">
      <c r="A783" s="110"/>
    </row>
    <row r="784" spans="1:1" ht="15.75" customHeight="1">
      <c r="A784" s="110"/>
    </row>
    <row r="785" spans="1:1" ht="15.75" customHeight="1">
      <c r="A785" s="110"/>
    </row>
    <row r="786" spans="1:1" ht="15.75" customHeight="1">
      <c r="A786" s="110"/>
    </row>
    <row r="787" spans="1:1" ht="15.75" customHeight="1">
      <c r="A787" s="110"/>
    </row>
    <row r="788" spans="1:1" ht="15.75" customHeight="1">
      <c r="A788" s="110"/>
    </row>
    <row r="789" spans="1:1" ht="15.75" customHeight="1">
      <c r="A789" s="110"/>
    </row>
    <row r="790" spans="1:1" ht="15.75" customHeight="1">
      <c r="A790" s="110"/>
    </row>
    <row r="791" spans="1:1" ht="15.75" customHeight="1">
      <c r="A791" s="110"/>
    </row>
    <row r="792" spans="1:1" ht="15.75" customHeight="1">
      <c r="A792" s="110"/>
    </row>
    <row r="793" spans="1:1" ht="15.75" customHeight="1">
      <c r="A793" s="110"/>
    </row>
    <row r="794" spans="1:1" ht="15.75" customHeight="1">
      <c r="A794" s="110"/>
    </row>
    <row r="795" spans="1:1" ht="15.75" customHeight="1">
      <c r="A795" s="110"/>
    </row>
    <row r="796" spans="1:1" ht="15.75" customHeight="1">
      <c r="A796" s="110"/>
    </row>
    <row r="797" spans="1:1" ht="15.75" customHeight="1">
      <c r="A797" s="110"/>
    </row>
    <row r="798" spans="1:1" ht="15.75" customHeight="1">
      <c r="A798" s="110"/>
    </row>
    <row r="799" spans="1:1" ht="15.75" customHeight="1">
      <c r="A799" s="110"/>
    </row>
    <row r="800" spans="1:1" ht="15.75" customHeight="1">
      <c r="A800" s="110"/>
    </row>
    <row r="801" spans="1:1" ht="15.75" customHeight="1">
      <c r="A801" s="110"/>
    </row>
    <row r="802" spans="1:1" ht="15.75" customHeight="1">
      <c r="A802" s="110"/>
    </row>
    <row r="803" spans="1:1" ht="15.75" customHeight="1">
      <c r="A803" s="110"/>
    </row>
    <row r="804" spans="1:1" ht="15.75" customHeight="1">
      <c r="A804" s="110"/>
    </row>
    <row r="805" spans="1:1" ht="15.75" customHeight="1">
      <c r="A805" s="110"/>
    </row>
    <row r="806" spans="1:1" ht="15.75" customHeight="1">
      <c r="A806" s="110"/>
    </row>
    <row r="807" spans="1:1" ht="15.75" customHeight="1">
      <c r="A807" s="110"/>
    </row>
    <row r="808" spans="1:1" ht="15.75" customHeight="1">
      <c r="A808" s="110"/>
    </row>
    <row r="809" spans="1:1" ht="15.75" customHeight="1">
      <c r="A809" s="110"/>
    </row>
    <row r="810" spans="1:1" ht="15.75" customHeight="1">
      <c r="A810" s="110"/>
    </row>
    <row r="811" spans="1:1" ht="15.75" customHeight="1">
      <c r="A811" s="110"/>
    </row>
    <row r="812" spans="1:1" ht="15.75" customHeight="1">
      <c r="A812" s="110"/>
    </row>
    <row r="813" spans="1:1" ht="15.75" customHeight="1">
      <c r="A813" s="110"/>
    </row>
    <row r="814" spans="1:1" ht="15.75" customHeight="1">
      <c r="A814" s="110"/>
    </row>
    <row r="815" spans="1:1" ht="15.75" customHeight="1">
      <c r="A815" s="110"/>
    </row>
    <row r="816" spans="1:1" ht="15.75" customHeight="1">
      <c r="A816" s="110"/>
    </row>
    <row r="817" spans="1:1" ht="15.75" customHeight="1">
      <c r="A817" s="110"/>
    </row>
    <row r="818" spans="1:1" ht="15.75" customHeight="1">
      <c r="A818" s="110"/>
    </row>
    <row r="819" spans="1:1" ht="15.75" customHeight="1">
      <c r="A819" s="110"/>
    </row>
    <row r="820" spans="1:1" ht="15.75" customHeight="1">
      <c r="A820" s="110"/>
    </row>
    <row r="821" spans="1:1" ht="15.75" customHeight="1">
      <c r="A821" s="110"/>
    </row>
    <row r="822" spans="1:1" ht="15.75" customHeight="1">
      <c r="A822" s="110"/>
    </row>
    <row r="823" spans="1:1" ht="15.75" customHeight="1">
      <c r="A823" s="110"/>
    </row>
    <row r="824" spans="1:1" ht="15.75" customHeight="1">
      <c r="A824" s="110"/>
    </row>
    <row r="825" spans="1:1" ht="15.75" customHeight="1">
      <c r="A825" s="110"/>
    </row>
    <row r="826" spans="1:1" ht="15.75" customHeight="1">
      <c r="A826" s="110"/>
    </row>
    <row r="827" spans="1:1" ht="15.75" customHeight="1">
      <c r="A827" s="110"/>
    </row>
    <row r="828" spans="1:1" ht="15.75" customHeight="1">
      <c r="A828" s="110"/>
    </row>
    <row r="829" spans="1:1" ht="15.75" customHeight="1">
      <c r="A829" s="110"/>
    </row>
    <row r="830" spans="1:1" ht="15.75" customHeight="1">
      <c r="A830" s="110"/>
    </row>
    <row r="831" spans="1:1" ht="15.75" customHeight="1">
      <c r="A831" s="110"/>
    </row>
    <row r="832" spans="1:1" ht="15.75" customHeight="1">
      <c r="A832" s="110"/>
    </row>
    <row r="833" spans="1:1" ht="15.75" customHeight="1">
      <c r="A833" s="110"/>
    </row>
    <row r="834" spans="1:1" ht="15.75" customHeight="1">
      <c r="A834" s="110"/>
    </row>
    <row r="835" spans="1:1" ht="15.75" customHeight="1">
      <c r="A835" s="110"/>
    </row>
    <row r="836" spans="1:1" ht="15.75" customHeight="1">
      <c r="A836" s="110"/>
    </row>
    <row r="837" spans="1:1" ht="15.75" customHeight="1">
      <c r="A837" s="110"/>
    </row>
    <row r="838" spans="1:1" ht="15.75" customHeight="1">
      <c r="A838" s="110"/>
    </row>
    <row r="839" spans="1:1" ht="15.75" customHeight="1">
      <c r="A839" s="110"/>
    </row>
    <row r="840" spans="1:1" ht="15.75" customHeight="1">
      <c r="A840" s="110"/>
    </row>
    <row r="841" spans="1:1" ht="15.75" customHeight="1">
      <c r="A841" s="110"/>
    </row>
    <row r="842" spans="1:1" ht="15.75" customHeight="1">
      <c r="A842" s="110"/>
    </row>
    <row r="843" spans="1:1" ht="15.75" customHeight="1">
      <c r="A843" s="110"/>
    </row>
    <row r="844" spans="1:1" ht="15.75" customHeight="1">
      <c r="A844" s="110"/>
    </row>
    <row r="845" spans="1:1" ht="15.75" customHeight="1">
      <c r="A845" s="110"/>
    </row>
    <row r="846" spans="1:1" ht="15.75" customHeight="1">
      <c r="A846" s="110"/>
    </row>
    <row r="847" spans="1:1" ht="15.75" customHeight="1">
      <c r="A847" s="110"/>
    </row>
    <row r="848" spans="1:1" ht="15.75" customHeight="1">
      <c r="A848" s="110"/>
    </row>
    <row r="849" spans="1:1" ht="15.75" customHeight="1">
      <c r="A849" s="110"/>
    </row>
    <row r="850" spans="1:1" ht="15.75" customHeight="1">
      <c r="A850" s="110"/>
    </row>
    <row r="851" spans="1:1" ht="15.75" customHeight="1">
      <c r="A851" s="110"/>
    </row>
    <row r="852" spans="1:1" ht="15.75" customHeight="1">
      <c r="A852" s="110"/>
    </row>
    <row r="853" spans="1:1" ht="15.75" customHeight="1">
      <c r="A853" s="110"/>
    </row>
    <row r="854" spans="1:1" ht="15.75" customHeight="1">
      <c r="A854" s="110"/>
    </row>
    <row r="855" spans="1:1" ht="15.75" customHeight="1">
      <c r="A855" s="110"/>
    </row>
    <row r="856" spans="1:1" ht="15.75" customHeight="1">
      <c r="A856" s="110"/>
    </row>
    <row r="857" spans="1:1" ht="15.75" customHeight="1">
      <c r="A857" s="110"/>
    </row>
    <row r="858" spans="1:1" ht="15.75" customHeight="1">
      <c r="A858" s="110"/>
    </row>
    <row r="859" spans="1:1" ht="15.75" customHeight="1">
      <c r="A859" s="110"/>
    </row>
    <row r="860" spans="1:1" ht="15.75" customHeight="1">
      <c r="A860" s="110"/>
    </row>
    <row r="861" spans="1:1" ht="15.75" customHeight="1">
      <c r="A861" s="110"/>
    </row>
    <row r="862" spans="1:1" ht="15.75" customHeight="1">
      <c r="A862" s="110"/>
    </row>
    <row r="863" spans="1:1" ht="15.75" customHeight="1">
      <c r="A863" s="110"/>
    </row>
    <row r="864" spans="1:1" ht="15.75" customHeight="1">
      <c r="A864" s="110"/>
    </row>
    <row r="865" spans="1:1" ht="15.75" customHeight="1">
      <c r="A865" s="110"/>
    </row>
    <row r="866" spans="1:1" ht="15.75" customHeight="1">
      <c r="A866" s="110"/>
    </row>
    <row r="867" spans="1:1" ht="15.75" customHeight="1">
      <c r="A867" s="110"/>
    </row>
    <row r="868" spans="1:1" ht="15.75" customHeight="1">
      <c r="A868" s="110"/>
    </row>
    <row r="869" spans="1:1" ht="15.75" customHeight="1">
      <c r="A869" s="110"/>
    </row>
    <row r="870" spans="1:1" ht="15.75" customHeight="1">
      <c r="A870" s="110"/>
    </row>
    <row r="871" spans="1:1" ht="15.75" customHeight="1">
      <c r="A871" s="110"/>
    </row>
    <row r="872" spans="1:1" ht="15.75" customHeight="1">
      <c r="A872" s="110"/>
    </row>
    <row r="873" spans="1:1" ht="15.75" customHeight="1">
      <c r="A873" s="110"/>
    </row>
    <row r="874" spans="1:1" ht="15.75" customHeight="1">
      <c r="A874" s="110"/>
    </row>
    <row r="875" spans="1:1" ht="15.75" customHeight="1">
      <c r="A875" s="110"/>
    </row>
    <row r="876" spans="1:1" ht="15.75" customHeight="1">
      <c r="A876" s="110"/>
    </row>
    <row r="877" spans="1:1" ht="15.75" customHeight="1">
      <c r="A877" s="110"/>
    </row>
    <row r="878" spans="1:1" ht="15.75" customHeight="1">
      <c r="A878" s="110"/>
    </row>
    <row r="879" spans="1:1" ht="15.75" customHeight="1">
      <c r="A879" s="110"/>
    </row>
    <row r="880" spans="1:1" ht="15.75" customHeight="1">
      <c r="A880" s="110"/>
    </row>
    <row r="881" spans="1:1" ht="15.75" customHeight="1">
      <c r="A881" s="110"/>
    </row>
    <row r="882" spans="1:1" ht="15.75" customHeight="1">
      <c r="A882" s="110"/>
    </row>
    <row r="883" spans="1:1" ht="15.75" customHeight="1">
      <c r="A883" s="110"/>
    </row>
    <row r="884" spans="1:1" ht="15.75" customHeight="1">
      <c r="A884" s="110"/>
    </row>
    <row r="885" spans="1:1" ht="15.75" customHeight="1">
      <c r="A885" s="110"/>
    </row>
    <row r="886" spans="1:1" ht="15.75" customHeight="1">
      <c r="A886" s="110"/>
    </row>
    <row r="887" spans="1:1" ht="15.75" customHeight="1">
      <c r="A887" s="110"/>
    </row>
    <row r="888" spans="1:1" ht="15.75" customHeight="1">
      <c r="A888" s="110"/>
    </row>
    <row r="889" spans="1:1" ht="15.75" customHeight="1">
      <c r="A889" s="110"/>
    </row>
    <row r="890" spans="1:1" ht="15.75" customHeight="1">
      <c r="A890" s="110"/>
    </row>
    <row r="891" spans="1:1" ht="15.75" customHeight="1">
      <c r="A891" s="110"/>
    </row>
    <row r="892" spans="1:1" ht="15.75" customHeight="1">
      <c r="A892" s="110"/>
    </row>
    <row r="893" spans="1:1" ht="15.75" customHeight="1">
      <c r="A893" s="110"/>
    </row>
    <row r="894" spans="1:1" ht="15.75" customHeight="1">
      <c r="A894" s="110"/>
    </row>
    <row r="895" spans="1:1" ht="15.75" customHeight="1">
      <c r="A895" s="110"/>
    </row>
    <row r="896" spans="1:1" ht="15.75" customHeight="1">
      <c r="A896" s="110"/>
    </row>
    <row r="897" spans="1:1" ht="15.75" customHeight="1">
      <c r="A897" s="110"/>
    </row>
    <row r="898" spans="1:1" ht="15.75" customHeight="1">
      <c r="A898" s="110"/>
    </row>
    <row r="899" spans="1:1" ht="15.75" customHeight="1">
      <c r="A899" s="110"/>
    </row>
    <row r="900" spans="1:1" ht="15.75" customHeight="1">
      <c r="A900" s="110"/>
    </row>
    <row r="901" spans="1:1" ht="15.75" customHeight="1">
      <c r="A901" s="110"/>
    </row>
    <row r="902" spans="1:1" ht="15.75" customHeight="1">
      <c r="A902" s="110"/>
    </row>
    <row r="903" spans="1:1" ht="15.75" customHeight="1">
      <c r="A903" s="110"/>
    </row>
    <row r="904" spans="1:1" ht="15.75" customHeight="1">
      <c r="A904" s="110"/>
    </row>
    <row r="905" spans="1:1" ht="15.75" customHeight="1">
      <c r="A905" s="110"/>
    </row>
    <row r="906" spans="1:1" ht="15.75" customHeight="1">
      <c r="A906" s="110"/>
    </row>
    <row r="907" spans="1:1" ht="15.75" customHeight="1">
      <c r="A907" s="110"/>
    </row>
    <row r="908" spans="1:1" ht="15.75" customHeight="1">
      <c r="A908" s="110"/>
    </row>
    <row r="909" spans="1:1" ht="15.75" customHeight="1">
      <c r="A909" s="110"/>
    </row>
    <row r="910" spans="1:1" ht="15.75" customHeight="1">
      <c r="A910" s="110"/>
    </row>
    <row r="911" spans="1:1" ht="15.75" customHeight="1">
      <c r="A911" s="110"/>
    </row>
    <row r="912" spans="1:1" ht="15.75" customHeight="1">
      <c r="A912" s="110"/>
    </row>
    <row r="913" spans="1:1" ht="15.75" customHeight="1">
      <c r="A913" s="110"/>
    </row>
    <row r="914" spans="1:1" ht="15.75" customHeight="1">
      <c r="A914" s="110"/>
    </row>
    <row r="915" spans="1:1" ht="15.75" customHeight="1">
      <c r="A915" s="110"/>
    </row>
    <row r="916" spans="1:1" ht="15.75" customHeight="1">
      <c r="A916" s="110"/>
    </row>
    <row r="917" spans="1:1" ht="15.75" customHeight="1">
      <c r="A917" s="110"/>
    </row>
    <row r="918" spans="1:1" ht="15.75" customHeight="1">
      <c r="A918" s="110"/>
    </row>
    <row r="919" spans="1:1" ht="15.75" customHeight="1">
      <c r="A919" s="110"/>
    </row>
    <row r="920" spans="1:1" ht="15.75" customHeight="1">
      <c r="A920" s="110"/>
    </row>
    <row r="921" spans="1:1" ht="15.75" customHeight="1">
      <c r="A921" s="110"/>
    </row>
    <row r="922" spans="1:1" ht="15.75" customHeight="1">
      <c r="A922" s="110"/>
    </row>
    <row r="923" spans="1:1" ht="15.75" customHeight="1">
      <c r="A923" s="110"/>
    </row>
    <row r="924" spans="1:1" ht="15.75" customHeight="1">
      <c r="A924" s="110"/>
    </row>
    <row r="925" spans="1:1" ht="15.75" customHeight="1">
      <c r="A925" s="110"/>
    </row>
    <row r="926" spans="1:1" ht="15.75" customHeight="1">
      <c r="A926" s="110"/>
    </row>
    <row r="927" spans="1:1" ht="15.75" customHeight="1">
      <c r="A927" s="110"/>
    </row>
    <row r="928" spans="1:1" ht="15.75" customHeight="1">
      <c r="A928" s="110"/>
    </row>
    <row r="929" spans="1:1" ht="15.75" customHeight="1">
      <c r="A929" s="110"/>
    </row>
    <row r="930" spans="1:1" ht="15.75" customHeight="1">
      <c r="A930" s="110"/>
    </row>
    <row r="931" spans="1:1" ht="15.75" customHeight="1">
      <c r="A931" s="110"/>
    </row>
    <row r="932" spans="1:1" ht="15.75" customHeight="1">
      <c r="A932" s="110"/>
    </row>
    <row r="933" spans="1:1" ht="15.75" customHeight="1">
      <c r="A933" s="110"/>
    </row>
    <row r="934" spans="1:1" ht="15.75" customHeight="1">
      <c r="A934" s="110"/>
    </row>
    <row r="935" spans="1:1" ht="15.75" customHeight="1">
      <c r="A935" s="110"/>
    </row>
    <row r="936" spans="1:1" ht="15.75" customHeight="1">
      <c r="A936" s="110"/>
    </row>
    <row r="937" spans="1:1" ht="15.75" customHeight="1">
      <c r="A937" s="110"/>
    </row>
    <row r="938" spans="1:1" ht="15.75" customHeight="1">
      <c r="A938" s="110"/>
    </row>
    <row r="939" spans="1:1" ht="15.75" customHeight="1">
      <c r="A939" s="110"/>
    </row>
    <row r="940" spans="1:1" ht="15.75" customHeight="1">
      <c r="A940" s="110"/>
    </row>
    <row r="941" spans="1:1" ht="15.75" customHeight="1">
      <c r="A941" s="110"/>
    </row>
    <row r="942" spans="1:1" ht="15.75" customHeight="1">
      <c r="A942" s="110"/>
    </row>
    <row r="943" spans="1:1" ht="15.75" customHeight="1">
      <c r="A943" s="110"/>
    </row>
    <row r="944" spans="1:1" ht="15.75" customHeight="1">
      <c r="A944" s="110"/>
    </row>
    <row r="945" spans="1:1" ht="15.75" customHeight="1">
      <c r="A945" s="110"/>
    </row>
    <row r="946" spans="1:1" ht="15.75" customHeight="1">
      <c r="A946" s="110"/>
    </row>
    <row r="947" spans="1:1" ht="15.75" customHeight="1">
      <c r="A947" s="110"/>
    </row>
    <row r="948" spans="1:1" ht="15.75" customHeight="1">
      <c r="A948" s="110"/>
    </row>
    <row r="949" spans="1:1" ht="15.75" customHeight="1">
      <c r="A949" s="110"/>
    </row>
    <row r="950" spans="1:1" ht="15.75" customHeight="1">
      <c r="A950" s="110"/>
    </row>
    <row r="951" spans="1:1" ht="15.75" customHeight="1">
      <c r="A951" s="110"/>
    </row>
    <row r="952" spans="1:1" ht="15.75" customHeight="1">
      <c r="A952" s="110"/>
    </row>
    <row r="953" spans="1:1" ht="15.75" customHeight="1">
      <c r="A953" s="110"/>
    </row>
    <row r="954" spans="1:1" ht="15.75" customHeight="1">
      <c r="A954" s="110"/>
    </row>
    <row r="955" spans="1:1" ht="15.75" customHeight="1">
      <c r="A955" s="110"/>
    </row>
    <row r="956" spans="1:1" ht="15.75" customHeight="1">
      <c r="A956" s="110"/>
    </row>
    <row r="957" spans="1:1" ht="15.75" customHeight="1">
      <c r="A957" s="110"/>
    </row>
    <row r="958" spans="1:1" ht="15.75" customHeight="1">
      <c r="A958" s="110"/>
    </row>
    <row r="959" spans="1:1" ht="15.75" customHeight="1">
      <c r="A959" s="110"/>
    </row>
    <row r="960" spans="1:1" ht="15.75" customHeight="1">
      <c r="A960" s="110"/>
    </row>
  </sheetData>
  <mergeCells count="96">
    <mergeCell ref="A3:D3"/>
    <mergeCell ref="E3:E6"/>
    <mergeCell ref="F3:F6"/>
    <mergeCell ref="G3:G6"/>
    <mergeCell ref="A1:P1"/>
    <mergeCell ref="H3:H6"/>
    <mergeCell ref="S3:S6"/>
    <mergeCell ref="T3:T6"/>
    <mergeCell ref="J3:J6"/>
    <mergeCell ref="K3:K6"/>
    <mergeCell ref="L3:L6"/>
    <mergeCell ref="M3:M6"/>
    <mergeCell ref="N3:N6"/>
    <mergeCell ref="O3:O6"/>
    <mergeCell ref="A17:A18"/>
    <mergeCell ref="C17:C18"/>
    <mergeCell ref="B8:B9"/>
    <mergeCell ref="I3:I6"/>
    <mergeCell ref="V3:V6"/>
    <mergeCell ref="A5:A6"/>
    <mergeCell ref="C5:D5"/>
    <mergeCell ref="B6:D6"/>
    <mergeCell ref="U3:U6"/>
    <mergeCell ref="E7:G7"/>
    <mergeCell ref="I7:K7"/>
    <mergeCell ref="N7:P7"/>
    <mergeCell ref="R7:T7"/>
    <mergeCell ref="P3:P6"/>
    <mergeCell ref="Q3:Q6"/>
    <mergeCell ref="R3:R6"/>
    <mergeCell ref="R16:T16"/>
    <mergeCell ref="E13:G13"/>
    <mergeCell ref="I13:K13"/>
    <mergeCell ref="N13:P13"/>
    <mergeCell ref="R13:T13"/>
    <mergeCell ref="B17:B18"/>
    <mergeCell ref="C8:C9"/>
    <mergeCell ref="E10:G10"/>
    <mergeCell ref="I10:K10"/>
    <mergeCell ref="N10:P10"/>
    <mergeCell ref="E16:G16"/>
    <mergeCell ref="I16:K16"/>
    <mergeCell ref="N16:P16"/>
    <mergeCell ref="A14:A15"/>
    <mergeCell ref="B14:B15"/>
    <mergeCell ref="C14:C15"/>
    <mergeCell ref="R10:T10"/>
    <mergeCell ref="B11:B12"/>
    <mergeCell ref="C11:C12"/>
    <mergeCell ref="A8:A12"/>
    <mergeCell ref="S22:S25"/>
    <mergeCell ref="T22:T25"/>
    <mergeCell ref="I22:I25"/>
    <mergeCell ref="J22:J25"/>
    <mergeCell ref="K22:K25"/>
    <mergeCell ref="L22:L25"/>
    <mergeCell ref="M22:M25"/>
    <mergeCell ref="N22:N25"/>
    <mergeCell ref="C29:E29"/>
    <mergeCell ref="G29:I29"/>
    <mergeCell ref="L29:N29"/>
    <mergeCell ref="P29:R29"/>
    <mergeCell ref="A20:T20"/>
    <mergeCell ref="A22:B22"/>
    <mergeCell ref="C22:C25"/>
    <mergeCell ref="D22:D25"/>
    <mergeCell ref="E22:E25"/>
    <mergeCell ref="F22:F25"/>
    <mergeCell ref="G22:G25"/>
    <mergeCell ref="H22:H25"/>
    <mergeCell ref="O22:O25"/>
    <mergeCell ref="P22:P25"/>
    <mergeCell ref="Q22:Q25"/>
    <mergeCell ref="R22:R25"/>
    <mergeCell ref="C26:E26"/>
    <mergeCell ref="G26:I26"/>
    <mergeCell ref="L26:N26"/>
    <mergeCell ref="P26:R26"/>
    <mergeCell ref="A27:A28"/>
    <mergeCell ref="P38:R38"/>
    <mergeCell ref="A30:A31"/>
    <mergeCell ref="C32:E32"/>
    <mergeCell ref="G32:I32"/>
    <mergeCell ref="L32:N32"/>
    <mergeCell ref="P32:R32"/>
    <mergeCell ref="A33:A34"/>
    <mergeCell ref="A36:A37"/>
    <mergeCell ref="C35:E35"/>
    <mergeCell ref="G35:I35"/>
    <mergeCell ref="L35:N35"/>
    <mergeCell ref="P35:R35"/>
    <mergeCell ref="A39:A40"/>
    <mergeCell ref="A38:B38"/>
    <mergeCell ref="C38:E38"/>
    <mergeCell ref="G38:I38"/>
    <mergeCell ref="L38:N38"/>
  </mergeCells>
  <conditionalFormatting sqref="H7">
    <cfRule type="cellIs" dxfId="6317" priority="1" operator="greaterThan">
      <formula>1</formula>
    </cfRule>
  </conditionalFormatting>
  <conditionalFormatting sqref="H7">
    <cfRule type="cellIs" dxfId="6316" priority="2" operator="greaterThan">
      <formula>0.89</formula>
    </cfRule>
  </conditionalFormatting>
  <conditionalFormatting sqref="H7">
    <cfRule type="cellIs" dxfId="6315" priority="3" operator="greaterThan">
      <formula>0.69</formula>
    </cfRule>
  </conditionalFormatting>
  <conditionalFormatting sqref="H7">
    <cfRule type="cellIs" dxfId="6314" priority="4" operator="greaterThan">
      <formula>0.49</formula>
    </cfRule>
  </conditionalFormatting>
  <conditionalFormatting sqref="H7">
    <cfRule type="cellIs" dxfId="6313" priority="5" operator="greaterThan">
      <formula>0.29</formula>
    </cfRule>
  </conditionalFormatting>
  <conditionalFormatting sqref="H7">
    <cfRule type="cellIs" dxfId="6312" priority="6" operator="lessThan">
      <formula>0.29</formula>
    </cfRule>
  </conditionalFormatting>
  <conditionalFormatting sqref="L7">
    <cfRule type="cellIs" dxfId="6311" priority="7" operator="greaterThan">
      <formula>1</formula>
    </cfRule>
  </conditionalFormatting>
  <conditionalFormatting sqref="L7">
    <cfRule type="cellIs" dxfId="6310" priority="8" operator="greaterThan">
      <formula>0.89</formula>
    </cfRule>
  </conditionalFormatting>
  <conditionalFormatting sqref="L7">
    <cfRule type="cellIs" dxfId="6309" priority="9" operator="greaterThan">
      <formula>0.69</formula>
    </cfRule>
  </conditionalFormatting>
  <conditionalFormatting sqref="L7">
    <cfRule type="cellIs" dxfId="6308" priority="10" operator="greaterThan">
      <formula>0.49</formula>
    </cfRule>
  </conditionalFormatting>
  <conditionalFormatting sqref="L7">
    <cfRule type="cellIs" dxfId="6307" priority="11" operator="greaterThan">
      <formula>0.29</formula>
    </cfRule>
  </conditionalFormatting>
  <conditionalFormatting sqref="L7">
    <cfRule type="cellIs" dxfId="6306" priority="12" operator="lessThan">
      <formula>0.29</formula>
    </cfRule>
  </conditionalFormatting>
  <conditionalFormatting sqref="M7">
    <cfRule type="cellIs" dxfId="6305" priority="13" operator="greaterThan">
      <formula>1</formula>
    </cfRule>
  </conditionalFormatting>
  <conditionalFormatting sqref="M7">
    <cfRule type="cellIs" dxfId="6304" priority="14" operator="greaterThan">
      <formula>0.89</formula>
    </cfRule>
  </conditionalFormatting>
  <conditionalFormatting sqref="M7">
    <cfRule type="cellIs" dxfId="6303" priority="15" operator="greaterThan">
      <formula>0.69</formula>
    </cfRule>
  </conditionalFormatting>
  <conditionalFormatting sqref="M7">
    <cfRule type="cellIs" dxfId="6302" priority="16" operator="greaterThan">
      <formula>0.49</formula>
    </cfRule>
  </conditionalFormatting>
  <conditionalFormatting sqref="M7">
    <cfRule type="cellIs" dxfId="6301" priority="17" operator="greaterThan">
      <formula>0.29</formula>
    </cfRule>
  </conditionalFormatting>
  <conditionalFormatting sqref="M7">
    <cfRule type="cellIs" dxfId="6300" priority="18" operator="lessThan">
      <formula>0.29</formula>
    </cfRule>
  </conditionalFormatting>
  <conditionalFormatting sqref="Q7">
    <cfRule type="cellIs" dxfId="6299" priority="19" operator="greaterThan">
      <formula>1</formula>
    </cfRule>
  </conditionalFormatting>
  <conditionalFormatting sqref="Q7">
    <cfRule type="cellIs" dxfId="6298" priority="20" operator="greaterThan">
      <formula>0.89</formula>
    </cfRule>
  </conditionalFormatting>
  <conditionalFormatting sqref="Q7">
    <cfRule type="cellIs" dxfId="6297" priority="21" operator="greaterThan">
      <formula>0.69</formula>
    </cfRule>
  </conditionalFormatting>
  <conditionalFormatting sqref="Q7">
    <cfRule type="cellIs" dxfId="6296" priority="22" operator="greaterThan">
      <formula>0.49</formula>
    </cfRule>
  </conditionalFormatting>
  <conditionalFormatting sqref="Q7">
    <cfRule type="cellIs" dxfId="6295" priority="23" operator="greaterThan">
      <formula>0.29</formula>
    </cfRule>
  </conditionalFormatting>
  <conditionalFormatting sqref="Q7">
    <cfRule type="cellIs" dxfId="6294" priority="24" operator="lessThan">
      <formula>0.29</formula>
    </cfRule>
  </conditionalFormatting>
  <conditionalFormatting sqref="U7">
    <cfRule type="cellIs" dxfId="6293" priority="25" operator="greaterThan">
      <formula>1</formula>
    </cfRule>
  </conditionalFormatting>
  <conditionalFormatting sqref="U7">
    <cfRule type="cellIs" dxfId="6292" priority="26" operator="greaterThan">
      <formula>0.89</formula>
    </cfRule>
  </conditionalFormatting>
  <conditionalFormatting sqref="U7">
    <cfRule type="cellIs" dxfId="6291" priority="27" operator="greaterThan">
      <formula>0.69</formula>
    </cfRule>
  </conditionalFormatting>
  <conditionalFormatting sqref="U7">
    <cfRule type="cellIs" dxfId="6290" priority="28" operator="greaterThan">
      <formula>0.49</formula>
    </cfRule>
  </conditionalFormatting>
  <conditionalFormatting sqref="U7">
    <cfRule type="cellIs" dxfId="6289" priority="29" operator="greaterThan">
      <formula>0.29</formula>
    </cfRule>
  </conditionalFormatting>
  <conditionalFormatting sqref="U7">
    <cfRule type="cellIs" dxfId="6288" priority="30" operator="lessThan">
      <formula>0.29</formula>
    </cfRule>
  </conditionalFormatting>
  <conditionalFormatting sqref="V7">
    <cfRule type="cellIs" dxfId="6287" priority="31" operator="greaterThan">
      <formula>1</formula>
    </cfRule>
  </conditionalFormatting>
  <conditionalFormatting sqref="V7">
    <cfRule type="cellIs" dxfId="6286" priority="32" operator="greaterThan">
      <formula>0.89</formula>
    </cfRule>
  </conditionalFormatting>
  <conditionalFormatting sqref="V7">
    <cfRule type="cellIs" dxfId="6285" priority="33" operator="greaterThan">
      <formula>0.69</formula>
    </cfRule>
  </conditionalFormatting>
  <conditionalFormatting sqref="V7">
    <cfRule type="cellIs" dxfId="6284" priority="34" operator="greaterThan">
      <formula>0.49</formula>
    </cfRule>
  </conditionalFormatting>
  <conditionalFormatting sqref="V7">
    <cfRule type="cellIs" dxfId="6283" priority="35" operator="greaterThan">
      <formula>0.29</formula>
    </cfRule>
  </conditionalFormatting>
  <conditionalFormatting sqref="V7">
    <cfRule type="cellIs" dxfId="6282" priority="36" operator="lessThan">
      <formula>0.29</formula>
    </cfRule>
  </conditionalFormatting>
  <conditionalFormatting sqref="V16">
    <cfRule type="cellIs" dxfId="6281" priority="37" operator="greaterThan">
      <formula>1</formula>
    </cfRule>
  </conditionalFormatting>
  <conditionalFormatting sqref="V16">
    <cfRule type="cellIs" dxfId="6280" priority="38" operator="greaterThan">
      <formula>0.89</formula>
    </cfRule>
  </conditionalFormatting>
  <conditionalFormatting sqref="V16">
    <cfRule type="cellIs" dxfId="6279" priority="39" operator="greaterThan">
      <formula>0.69</formula>
    </cfRule>
  </conditionalFormatting>
  <conditionalFormatting sqref="V16">
    <cfRule type="cellIs" dxfId="6278" priority="40" operator="greaterThan">
      <formula>0.49</formula>
    </cfRule>
  </conditionalFormatting>
  <conditionalFormatting sqref="V16">
    <cfRule type="cellIs" dxfId="6277" priority="41" operator="greaterThan">
      <formula>0.29</formula>
    </cfRule>
  </conditionalFormatting>
  <conditionalFormatting sqref="V16">
    <cfRule type="cellIs" dxfId="6276" priority="42" operator="lessThan">
      <formula>0.29</formula>
    </cfRule>
  </conditionalFormatting>
  <conditionalFormatting sqref="H10">
    <cfRule type="cellIs" dxfId="6275" priority="43" operator="greaterThan">
      <formula>1</formula>
    </cfRule>
  </conditionalFormatting>
  <conditionalFormatting sqref="H10">
    <cfRule type="cellIs" dxfId="6274" priority="44" operator="greaterThan">
      <formula>0.89</formula>
    </cfRule>
  </conditionalFormatting>
  <conditionalFormatting sqref="H10">
    <cfRule type="cellIs" dxfId="6273" priority="45" operator="greaterThan">
      <formula>0.69</formula>
    </cfRule>
  </conditionalFormatting>
  <conditionalFormatting sqref="H10">
    <cfRule type="cellIs" dxfId="6272" priority="46" operator="greaterThan">
      <formula>0.49</formula>
    </cfRule>
  </conditionalFormatting>
  <conditionalFormatting sqref="H10">
    <cfRule type="cellIs" dxfId="6271" priority="47" operator="greaterThan">
      <formula>0.29</formula>
    </cfRule>
  </conditionalFormatting>
  <conditionalFormatting sqref="H10">
    <cfRule type="cellIs" dxfId="6270" priority="48" operator="lessThan">
      <formula>0.29</formula>
    </cfRule>
  </conditionalFormatting>
  <conditionalFormatting sqref="L10">
    <cfRule type="cellIs" dxfId="6269" priority="49" operator="greaterThan">
      <formula>1</formula>
    </cfRule>
  </conditionalFormatting>
  <conditionalFormatting sqref="L10">
    <cfRule type="cellIs" dxfId="6268" priority="50" operator="greaterThan">
      <formula>0.89</formula>
    </cfRule>
  </conditionalFormatting>
  <conditionalFormatting sqref="L10">
    <cfRule type="cellIs" dxfId="6267" priority="51" operator="greaterThan">
      <formula>0.69</formula>
    </cfRule>
  </conditionalFormatting>
  <conditionalFormatting sqref="L10">
    <cfRule type="cellIs" dxfId="6266" priority="52" operator="greaterThan">
      <formula>0.49</formula>
    </cfRule>
  </conditionalFormatting>
  <conditionalFormatting sqref="L10">
    <cfRule type="cellIs" dxfId="6265" priority="53" operator="greaterThan">
      <formula>0.29</formula>
    </cfRule>
  </conditionalFormatting>
  <conditionalFormatting sqref="L10">
    <cfRule type="cellIs" dxfId="6264" priority="54" operator="lessThan">
      <formula>0.29</formula>
    </cfRule>
  </conditionalFormatting>
  <conditionalFormatting sqref="M10">
    <cfRule type="cellIs" dxfId="6263" priority="55" operator="greaterThan">
      <formula>1</formula>
    </cfRule>
  </conditionalFormatting>
  <conditionalFormatting sqref="M10">
    <cfRule type="cellIs" dxfId="6262" priority="56" operator="greaterThan">
      <formula>0.89</formula>
    </cfRule>
  </conditionalFormatting>
  <conditionalFormatting sqref="M10">
    <cfRule type="cellIs" dxfId="6261" priority="57" operator="greaterThan">
      <formula>0.69</formula>
    </cfRule>
  </conditionalFormatting>
  <conditionalFormatting sqref="M10">
    <cfRule type="cellIs" dxfId="6260" priority="58" operator="greaterThan">
      <formula>0.49</formula>
    </cfRule>
  </conditionalFormatting>
  <conditionalFormatting sqref="M10">
    <cfRule type="cellIs" dxfId="6259" priority="59" operator="greaterThan">
      <formula>0.29</formula>
    </cfRule>
  </conditionalFormatting>
  <conditionalFormatting sqref="M10">
    <cfRule type="cellIs" dxfId="6258" priority="60" operator="lessThan">
      <formula>0.29</formula>
    </cfRule>
  </conditionalFormatting>
  <conditionalFormatting sqref="Q10">
    <cfRule type="cellIs" dxfId="6257" priority="61" operator="greaterThan">
      <formula>1</formula>
    </cfRule>
  </conditionalFormatting>
  <conditionalFormatting sqref="Q10">
    <cfRule type="cellIs" dxfId="6256" priority="62" operator="greaterThan">
      <formula>0.89</formula>
    </cfRule>
  </conditionalFormatting>
  <conditionalFormatting sqref="Q10">
    <cfRule type="cellIs" dxfId="6255" priority="63" operator="greaterThan">
      <formula>0.69</formula>
    </cfRule>
  </conditionalFormatting>
  <conditionalFormatting sqref="Q10">
    <cfRule type="cellIs" dxfId="6254" priority="64" operator="greaterThan">
      <formula>0.49</formula>
    </cfRule>
  </conditionalFormatting>
  <conditionalFormatting sqref="Q10">
    <cfRule type="cellIs" dxfId="6253" priority="65" operator="greaterThan">
      <formula>0.29</formula>
    </cfRule>
  </conditionalFormatting>
  <conditionalFormatting sqref="Q10">
    <cfRule type="cellIs" dxfId="6252" priority="66" operator="lessThan">
      <formula>0.29</formula>
    </cfRule>
  </conditionalFormatting>
  <conditionalFormatting sqref="U10">
    <cfRule type="cellIs" dxfId="6251" priority="67" operator="greaterThan">
      <formula>1</formula>
    </cfRule>
  </conditionalFormatting>
  <conditionalFormatting sqref="U10">
    <cfRule type="cellIs" dxfId="6250" priority="68" operator="greaterThan">
      <formula>0.89</formula>
    </cfRule>
  </conditionalFormatting>
  <conditionalFormatting sqref="U10">
    <cfRule type="cellIs" dxfId="6249" priority="69" operator="greaterThan">
      <formula>0.69</formula>
    </cfRule>
  </conditionalFormatting>
  <conditionalFormatting sqref="U10">
    <cfRule type="cellIs" dxfId="6248" priority="70" operator="greaterThan">
      <formula>0.49</formula>
    </cfRule>
  </conditionalFormatting>
  <conditionalFormatting sqref="U10">
    <cfRule type="cellIs" dxfId="6247" priority="71" operator="greaterThan">
      <formula>0.29</formula>
    </cfRule>
  </conditionalFormatting>
  <conditionalFormatting sqref="U10">
    <cfRule type="cellIs" dxfId="6246" priority="72" operator="lessThan">
      <formula>0.29</formula>
    </cfRule>
  </conditionalFormatting>
  <conditionalFormatting sqref="V10">
    <cfRule type="cellIs" dxfId="6245" priority="73" operator="greaterThan">
      <formula>1</formula>
    </cfRule>
  </conditionalFormatting>
  <conditionalFormatting sqref="V10">
    <cfRule type="cellIs" dxfId="6244" priority="74" operator="greaterThan">
      <formula>0.89</formula>
    </cfRule>
  </conditionalFormatting>
  <conditionalFormatting sqref="V10">
    <cfRule type="cellIs" dxfId="6243" priority="75" operator="greaterThan">
      <formula>0.69</formula>
    </cfRule>
  </conditionalFormatting>
  <conditionalFormatting sqref="V10">
    <cfRule type="cellIs" dxfId="6242" priority="76" operator="greaterThan">
      <formula>0.49</formula>
    </cfRule>
  </conditionalFormatting>
  <conditionalFormatting sqref="V10">
    <cfRule type="cellIs" dxfId="6241" priority="77" operator="greaterThan">
      <formula>0.29</formula>
    </cfRule>
  </conditionalFormatting>
  <conditionalFormatting sqref="V10">
    <cfRule type="cellIs" dxfId="6240" priority="78" operator="lessThan">
      <formula>0.29</formula>
    </cfRule>
  </conditionalFormatting>
  <conditionalFormatting sqref="H13">
    <cfRule type="cellIs" dxfId="6239" priority="79" operator="greaterThan">
      <formula>1</formula>
    </cfRule>
  </conditionalFormatting>
  <conditionalFormatting sqref="H13">
    <cfRule type="cellIs" dxfId="6238" priority="80" operator="greaterThan">
      <formula>0.89</formula>
    </cfRule>
  </conditionalFormatting>
  <conditionalFormatting sqref="H13">
    <cfRule type="cellIs" dxfId="6237" priority="81" operator="greaterThan">
      <formula>0.69</formula>
    </cfRule>
  </conditionalFormatting>
  <conditionalFormatting sqref="H13">
    <cfRule type="cellIs" dxfId="6236" priority="82" operator="greaterThan">
      <formula>0.49</formula>
    </cfRule>
  </conditionalFormatting>
  <conditionalFormatting sqref="H13">
    <cfRule type="cellIs" dxfId="6235" priority="83" operator="greaterThan">
      <formula>0.29</formula>
    </cfRule>
  </conditionalFormatting>
  <conditionalFormatting sqref="H13">
    <cfRule type="cellIs" dxfId="6234" priority="84" operator="lessThan">
      <formula>0.29</formula>
    </cfRule>
  </conditionalFormatting>
  <conditionalFormatting sqref="L13">
    <cfRule type="cellIs" dxfId="6233" priority="85" operator="greaterThan">
      <formula>1</formula>
    </cfRule>
  </conditionalFormatting>
  <conditionalFormatting sqref="L13">
    <cfRule type="cellIs" dxfId="6232" priority="86" operator="greaterThan">
      <formula>0.89</formula>
    </cfRule>
  </conditionalFormatting>
  <conditionalFormatting sqref="L13">
    <cfRule type="cellIs" dxfId="6231" priority="87" operator="greaterThan">
      <formula>0.69</formula>
    </cfRule>
  </conditionalFormatting>
  <conditionalFormatting sqref="L13">
    <cfRule type="cellIs" dxfId="6230" priority="88" operator="greaterThan">
      <formula>0.49</formula>
    </cfRule>
  </conditionalFormatting>
  <conditionalFormatting sqref="L13">
    <cfRule type="cellIs" dxfId="6229" priority="89" operator="greaterThan">
      <formula>0.29</formula>
    </cfRule>
  </conditionalFormatting>
  <conditionalFormatting sqref="L13">
    <cfRule type="cellIs" dxfId="6228" priority="90" operator="lessThan">
      <formula>0.29</formula>
    </cfRule>
  </conditionalFormatting>
  <conditionalFormatting sqref="M13">
    <cfRule type="cellIs" dxfId="6227" priority="91" operator="greaterThan">
      <formula>1</formula>
    </cfRule>
  </conditionalFormatting>
  <conditionalFormatting sqref="M13">
    <cfRule type="cellIs" dxfId="6226" priority="92" operator="greaterThan">
      <formula>0.89</formula>
    </cfRule>
  </conditionalFormatting>
  <conditionalFormatting sqref="M13">
    <cfRule type="cellIs" dxfId="6225" priority="93" operator="greaterThan">
      <formula>0.69</formula>
    </cfRule>
  </conditionalFormatting>
  <conditionalFormatting sqref="M13">
    <cfRule type="cellIs" dxfId="6224" priority="94" operator="greaterThan">
      <formula>0.49</formula>
    </cfRule>
  </conditionalFormatting>
  <conditionalFormatting sqref="M13">
    <cfRule type="cellIs" dxfId="6223" priority="95" operator="greaterThan">
      <formula>0.29</formula>
    </cfRule>
  </conditionalFormatting>
  <conditionalFormatting sqref="M13">
    <cfRule type="cellIs" dxfId="6222" priority="96" operator="lessThan">
      <formula>0.29</formula>
    </cfRule>
  </conditionalFormatting>
  <conditionalFormatting sqref="Q13">
    <cfRule type="cellIs" dxfId="6221" priority="97" operator="greaterThan">
      <formula>1</formula>
    </cfRule>
  </conditionalFormatting>
  <conditionalFormatting sqref="Q13">
    <cfRule type="cellIs" dxfId="6220" priority="98" operator="greaterThan">
      <formula>0.89</formula>
    </cfRule>
  </conditionalFormatting>
  <conditionalFormatting sqref="Q13">
    <cfRule type="cellIs" dxfId="6219" priority="99" operator="greaterThan">
      <formula>0.69</formula>
    </cfRule>
  </conditionalFormatting>
  <conditionalFormatting sqref="Q13">
    <cfRule type="cellIs" dxfId="6218" priority="100" operator="greaterThan">
      <formula>0.49</formula>
    </cfRule>
  </conditionalFormatting>
  <conditionalFormatting sqref="Q13">
    <cfRule type="cellIs" dxfId="6217" priority="101" operator="greaterThan">
      <formula>0.29</formula>
    </cfRule>
  </conditionalFormatting>
  <conditionalFormatting sqref="Q13">
    <cfRule type="cellIs" dxfId="6216" priority="102" operator="lessThan">
      <formula>0.29</formula>
    </cfRule>
  </conditionalFormatting>
  <conditionalFormatting sqref="U13">
    <cfRule type="cellIs" dxfId="6215" priority="103" operator="greaterThan">
      <formula>1</formula>
    </cfRule>
  </conditionalFormatting>
  <conditionalFormatting sqref="U13">
    <cfRule type="cellIs" dxfId="6214" priority="104" operator="greaterThan">
      <formula>0.89</formula>
    </cfRule>
  </conditionalFormatting>
  <conditionalFormatting sqref="U13">
    <cfRule type="cellIs" dxfId="6213" priority="105" operator="greaterThan">
      <formula>0.69</formula>
    </cfRule>
  </conditionalFormatting>
  <conditionalFormatting sqref="U13">
    <cfRule type="cellIs" dxfId="6212" priority="106" operator="greaterThan">
      <formula>0.49</formula>
    </cfRule>
  </conditionalFormatting>
  <conditionalFormatting sqref="U13">
    <cfRule type="cellIs" dxfId="6211" priority="107" operator="greaterThan">
      <formula>0.29</formula>
    </cfRule>
  </conditionalFormatting>
  <conditionalFormatting sqref="U13">
    <cfRule type="cellIs" dxfId="6210" priority="108" operator="lessThan">
      <formula>0.29</formula>
    </cfRule>
  </conditionalFormatting>
  <conditionalFormatting sqref="V13">
    <cfRule type="cellIs" dxfId="6209" priority="109" operator="greaterThan">
      <formula>1</formula>
    </cfRule>
  </conditionalFormatting>
  <conditionalFormatting sqref="V13">
    <cfRule type="cellIs" dxfId="6208" priority="110" operator="greaterThan">
      <formula>0.89</formula>
    </cfRule>
  </conditionalFormatting>
  <conditionalFormatting sqref="V13">
    <cfRule type="cellIs" dxfId="6207" priority="111" operator="greaterThan">
      <formula>0.69</formula>
    </cfRule>
  </conditionalFormatting>
  <conditionalFormatting sqref="V13">
    <cfRule type="cellIs" dxfId="6206" priority="112" operator="greaterThan">
      <formula>0.49</formula>
    </cfRule>
  </conditionalFormatting>
  <conditionalFormatting sqref="V13">
    <cfRule type="cellIs" dxfId="6205" priority="113" operator="greaterThan">
      <formula>0.29</formula>
    </cfRule>
  </conditionalFormatting>
  <conditionalFormatting sqref="V13">
    <cfRule type="cellIs" dxfId="6204" priority="114" operator="lessThan">
      <formula>0.29</formula>
    </cfRule>
  </conditionalFormatting>
  <conditionalFormatting sqref="H16">
    <cfRule type="cellIs" dxfId="6203" priority="151" operator="greaterThan">
      <formula>1</formula>
    </cfRule>
  </conditionalFormatting>
  <conditionalFormatting sqref="H16">
    <cfRule type="cellIs" dxfId="6202" priority="152" operator="greaterThan">
      <formula>0.89</formula>
    </cfRule>
  </conditionalFormatting>
  <conditionalFormatting sqref="H16">
    <cfRule type="cellIs" dxfId="6201" priority="153" operator="greaterThan">
      <formula>0.69</formula>
    </cfRule>
  </conditionalFormatting>
  <conditionalFormatting sqref="H16">
    <cfRule type="cellIs" dxfId="6200" priority="154" operator="greaterThan">
      <formula>0.49</formula>
    </cfRule>
  </conditionalFormatting>
  <conditionalFormatting sqref="H16">
    <cfRule type="cellIs" dxfId="6199" priority="155" operator="greaterThan">
      <formula>0.29</formula>
    </cfRule>
  </conditionalFormatting>
  <conditionalFormatting sqref="H16">
    <cfRule type="cellIs" dxfId="6198" priority="156" operator="lessThan">
      <formula>0.29</formula>
    </cfRule>
  </conditionalFormatting>
  <conditionalFormatting sqref="L16">
    <cfRule type="cellIs" dxfId="6197" priority="157" operator="greaterThan">
      <formula>1</formula>
    </cfRule>
  </conditionalFormatting>
  <conditionalFormatting sqref="L16">
    <cfRule type="cellIs" dxfId="6196" priority="158" operator="greaterThan">
      <formula>0.89</formula>
    </cfRule>
  </conditionalFormatting>
  <conditionalFormatting sqref="L16">
    <cfRule type="cellIs" dxfId="6195" priority="159" operator="greaterThan">
      <formula>0.69</formula>
    </cfRule>
  </conditionalFormatting>
  <conditionalFormatting sqref="L16">
    <cfRule type="cellIs" dxfId="6194" priority="160" operator="greaterThan">
      <formula>0.49</formula>
    </cfRule>
  </conditionalFormatting>
  <conditionalFormatting sqref="L16">
    <cfRule type="cellIs" dxfId="6193" priority="161" operator="greaterThan">
      <formula>0.29</formula>
    </cfRule>
  </conditionalFormatting>
  <conditionalFormatting sqref="L16">
    <cfRule type="cellIs" dxfId="6192" priority="162" operator="lessThan">
      <formula>0.29</formula>
    </cfRule>
  </conditionalFormatting>
  <conditionalFormatting sqref="M16">
    <cfRule type="cellIs" dxfId="6191" priority="163" operator="greaterThan">
      <formula>1</formula>
    </cfRule>
  </conditionalFormatting>
  <conditionalFormatting sqref="M16">
    <cfRule type="cellIs" dxfId="6190" priority="164" operator="greaterThan">
      <formula>0.89</formula>
    </cfRule>
  </conditionalFormatting>
  <conditionalFormatting sqref="M16">
    <cfRule type="cellIs" dxfId="6189" priority="165" operator="greaterThan">
      <formula>0.69</formula>
    </cfRule>
  </conditionalFormatting>
  <conditionalFormatting sqref="M16">
    <cfRule type="cellIs" dxfId="6188" priority="166" operator="greaterThan">
      <formula>0.49</formula>
    </cfRule>
  </conditionalFormatting>
  <conditionalFormatting sqref="M16">
    <cfRule type="cellIs" dxfId="6187" priority="167" operator="greaterThan">
      <formula>0.29</formula>
    </cfRule>
  </conditionalFormatting>
  <conditionalFormatting sqref="M16">
    <cfRule type="cellIs" dxfId="6186" priority="168" operator="lessThan">
      <formula>0.29</formula>
    </cfRule>
  </conditionalFormatting>
  <conditionalFormatting sqref="Q16">
    <cfRule type="cellIs" dxfId="6185" priority="169" operator="greaterThan">
      <formula>1</formula>
    </cfRule>
  </conditionalFormatting>
  <conditionalFormatting sqref="Q16">
    <cfRule type="cellIs" dxfId="6184" priority="170" operator="greaterThan">
      <formula>0.89</formula>
    </cfRule>
  </conditionalFormatting>
  <conditionalFormatting sqref="Q16">
    <cfRule type="cellIs" dxfId="6183" priority="171" operator="greaterThan">
      <formula>0.69</formula>
    </cfRule>
  </conditionalFormatting>
  <conditionalFormatting sqref="Q16">
    <cfRule type="cellIs" dxfId="6182" priority="172" operator="greaterThan">
      <formula>0.49</formula>
    </cfRule>
  </conditionalFormatting>
  <conditionalFormatting sqref="Q16">
    <cfRule type="cellIs" dxfId="6181" priority="173" operator="greaterThan">
      <formula>0.29</formula>
    </cfRule>
  </conditionalFormatting>
  <conditionalFormatting sqref="Q16">
    <cfRule type="cellIs" dxfId="6180" priority="174" operator="lessThan">
      <formula>0.29</formula>
    </cfRule>
  </conditionalFormatting>
  <conditionalFormatting sqref="U16">
    <cfRule type="cellIs" dxfId="6179" priority="175" operator="greaterThan">
      <formula>1</formula>
    </cfRule>
  </conditionalFormatting>
  <conditionalFormatting sqref="U16">
    <cfRule type="cellIs" dxfId="6178" priority="176" operator="greaterThan">
      <formula>0.89</formula>
    </cfRule>
  </conditionalFormatting>
  <conditionalFormatting sqref="U16">
    <cfRule type="cellIs" dxfId="6177" priority="177" operator="greaterThan">
      <formula>0.69</formula>
    </cfRule>
  </conditionalFormatting>
  <conditionalFormatting sqref="U16">
    <cfRule type="cellIs" dxfId="6176" priority="178" operator="greaterThan">
      <formula>0.49</formula>
    </cfRule>
  </conditionalFormatting>
  <conditionalFormatting sqref="U16">
    <cfRule type="cellIs" dxfId="6175" priority="179" operator="greaterThan">
      <formula>0.29</formula>
    </cfRule>
  </conditionalFormatting>
  <conditionalFormatting sqref="U16">
    <cfRule type="cellIs" dxfId="6174" priority="180" operator="lessThan">
      <formula>0.29</formula>
    </cfRule>
  </conditionalFormatting>
  <conditionalFormatting sqref="F26">
    <cfRule type="cellIs" dxfId="6173" priority="253" operator="greaterThan">
      <formula>1</formula>
    </cfRule>
  </conditionalFormatting>
  <conditionalFormatting sqref="F26">
    <cfRule type="cellIs" dxfId="6172" priority="254" operator="greaterThan">
      <formula>0.89</formula>
    </cfRule>
  </conditionalFormatting>
  <conditionalFormatting sqref="F26">
    <cfRule type="cellIs" dxfId="6171" priority="255" operator="greaterThan">
      <formula>0.69</formula>
    </cfRule>
  </conditionalFormatting>
  <conditionalFormatting sqref="F26">
    <cfRule type="cellIs" dxfId="6170" priority="256" operator="greaterThan">
      <formula>0.49</formula>
    </cfRule>
  </conditionalFormatting>
  <conditionalFormatting sqref="F26">
    <cfRule type="cellIs" dxfId="6169" priority="257" operator="greaterThan">
      <formula>0.29</formula>
    </cfRule>
  </conditionalFormatting>
  <conditionalFormatting sqref="F26">
    <cfRule type="cellIs" dxfId="6168" priority="258" operator="lessThan">
      <formula>0.29</formula>
    </cfRule>
  </conditionalFormatting>
  <conditionalFormatting sqref="J26">
    <cfRule type="cellIs" dxfId="6167" priority="259" operator="greaterThan">
      <formula>1</formula>
    </cfRule>
  </conditionalFormatting>
  <conditionalFormatting sqref="J26">
    <cfRule type="cellIs" dxfId="6166" priority="260" operator="greaterThan">
      <formula>0.89</formula>
    </cfRule>
  </conditionalFormatting>
  <conditionalFormatting sqref="J26">
    <cfRule type="cellIs" dxfId="6165" priority="261" operator="greaterThan">
      <formula>0.69</formula>
    </cfRule>
  </conditionalFormatting>
  <conditionalFormatting sqref="J26">
    <cfRule type="cellIs" dxfId="6164" priority="262" operator="greaterThan">
      <formula>0.49</formula>
    </cfRule>
  </conditionalFormatting>
  <conditionalFormatting sqref="J26">
    <cfRule type="cellIs" dxfId="6163" priority="263" operator="greaterThan">
      <formula>0.29</formula>
    </cfRule>
  </conditionalFormatting>
  <conditionalFormatting sqref="J26">
    <cfRule type="cellIs" dxfId="6162" priority="264" operator="lessThan">
      <formula>0.29</formula>
    </cfRule>
  </conditionalFormatting>
  <conditionalFormatting sqref="K26">
    <cfRule type="cellIs" dxfId="6161" priority="265" operator="greaterThan">
      <formula>1</formula>
    </cfRule>
  </conditionalFormatting>
  <conditionalFormatting sqref="K26">
    <cfRule type="cellIs" dxfId="6160" priority="266" operator="greaterThan">
      <formula>0.89</formula>
    </cfRule>
  </conditionalFormatting>
  <conditionalFormatting sqref="K26">
    <cfRule type="cellIs" dxfId="6159" priority="267" operator="greaterThan">
      <formula>0.69</formula>
    </cfRule>
  </conditionalFormatting>
  <conditionalFormatting sqref="K26">
    <cfRule type="cellIs" dxfId="6158" priority="268" operator="greaterThan">
      <formula>0.49</formula>
    </cfRule>
  </conditionalFormatting>
  <conditionalFormatting sqref="K26">
    <cfRule type="cellIs" dxfId="6157" priority="269" operator="greaterThan">
      <formula>0.29</formula>
    </cfRule>
  </conditionalFormatting>
  <conditionalFormatting sqref="K26">
    <cfRule type="cellIs" dxfId="6156" priority="270" operator="lessThan">
      <formula>0.29</formula>
    </cfRule>
  </conditionalFormatting>
  <conditionalFormatting sqref="O26">
    <cfRule type="cellIs" dxfId="6155" priority="271" operator="greaterThan">
      <formula>1</formula>
    </cfRule>
  </conditionalFormatting>
  <conditionalFormatting sqref="O26">
    <cfRule type="cellIs" dxfId="6154" priority="272" operator="greaterThan">
      <formula>0.89</formula>
    </cfRule>
  </conditionalFormatting>
  <conditionalFormatting sqref="O26">
    <cfRule type="cellIs" dxfId="6153" priority="273" operator="greaterThan">
      <formula>0.69</formula>
    </cfRule>
  </conditionalFormatting>
  <conditionalFormatting sqref="O26">
    <cfRule type="cellIs" dxfId="6152" priority="274" operator="greaterThan">
      <formula>0.49</formula>
    </cfRule>
  </conditionalFormatting>
  <conditionalFormatting sqref="O26">
    <cfRule type="cellIs" dxfId="6151" priority="275" operator="greaterThan">
      <formula>0.29</formula>
    </cfRule>
  </conditionalFormatting>
  <conditionalFormatting sqref="O26">
    <cfRule type="cellIs" dxfId="6150" priority="276" operator="lessThan">
      <formula>0.29</formula>
    </cfRule>
  </conditionalFormatting>
  <conditionalFormatting sqref="S26">
    <cfRule type="cellIs" dxfId="6149" priority="277" operator="greaterThan">
      <formula>1</formula>
    </cfRule>
  </conditionalFormatting>
  <conditionalFormatting sqref="S26">
    <cfRule type="cellIs" dxfId="6148" priority="278" operator="greaterThan">
      <formula>0.89</formula>
    </cfRule>
  </conditionalFormatting>
  <conditionalFormatting sqref="S26">
    <cfRule type="cellIs" dxfId="6147" priority="279" operator="greaterThan">
      <formula>0.69</formula>
    </cfRule>
  </conditionalFormatting>
  <conditionalFormatting sqref="S26">
    <cfRule type="cellIs" dxfId="6146" priority="280" operator="greaterThan">
      <formula>0.49</formula>
    </cfRule>
  </conditionalFormatting>
  <conditionalFormatting sqref="S26">
    <cfRule type="cellIs" dxfId="6145" priority="281" operator="greaterThan">
      <formula>0.29</formula>
    </cfRule>
  </conditionalFormatting>
  <conditionalFormatting sqref="S26">
    <cfRule type="cellIs" dxfId="6144" priority="282" operator="lessThan">
      <formula>0.29</formula>
    </cfRule>
  </conditionalFormatting>
  <conditionalFormatting sqref="T26">
    <cfRule type="cellIs" dxfId="6143" priority="283" operator="greaterThan">
      <formula>1</formula>
    </cfRule>
  </conditionalFormatting>
  <conditionalFormatting sqref="T26">
    <cfRule type="cellIs" dxfId="6142" priority="284" operator="greaterThan">
      <formula>0.89</formula>
    </cfRule>
  </conditionalFormatting>
  <conditionalFormatting sqref="T26">
    <cfRule type="cellIs" dxfId="6141" priority="285" operator="greaterThan">
      <formula>0.69</formula>
    </cfRule>
  </conditionalFormatting>
  <conditionalFormatting sqref="T26">
    <cfRule type="cellIs" dxfId="6140" priority="286" operator="greaterThan">
      <formula>0.49</formula>
    </cfRule>
  </conditionalFormatting>
  <conditionalFormatting sqref="T26">
    <cfRule type="cellIs" dxfId="6139" priority="287" operator="greaterThan">
      <formula>0.29</formula>
    </cfRule>
  </conditionalFormatting>
  <conditionalFormatting sqref="T26">
    <cfRule type="cellIs" dxfId="6138" priority="288" operator="lessThan">
      <formula>0.29</formula>
    </cfRule>
  </conditionalFormatting>
  <conditionalFormatting sqref="F29">
    <cfRule type="cellIs" dxfId="6137" priority="289" operator="greaterThan">
      <formula>1</formula>
    </cfRule>
  </conditionalFormatting>
  <conditionalFormatting sqref="F29">
    <cfRule type="cellIs" dxfId="6136" priority="290" operator="greaterThan">
      <formula>0.89</formula>
    </cfRule>
  </conditionalFormatting>
  <conditionalFormatting sqref="F29">
    <cfRule type="cellIs" dxfId="6135" priority="291" operator="greaterThan">
      <formula>0.69</formula>
    </cfRule>
  </conditionalFormatting>
  <conditionalFormatting sqref="F29">
    <cfRule type="cellIs" dxfId="6134" priority="292" operator="greaterThan">
      <formula>0.49</formula>
    </cfRule>
  </conditionalFormatting>
  <conditionalFormatting sqref="F29">
    <cfRule type="cellIs" dxfId="6133" priority="293" operator="greaterThan">
      <formula>0.29</formula>
    </cfRule>
  </conditionalFormatting>
  <conditionalFormatting sqref="F29">
    <cfRule type="cellIs" dxfId="6132" priority="294" operator="lessThan">
      <formula>0.29</formula>
    </cfRule>
  </conditionalFormatting>
  <conditionalFormatting sqref="J29">
    <cfRule type="cellIs" dxfId="6131" priority="295" operator="greaterThan">
      <formula>1</formula>
    </cfRule>
  </conditionalFormatting>
  <conditionalFormatting sqref="J29">
    <cfRule type="cellIs" dxfId="6130" priority="296" operator="greaterThan">
      <formula>0.89</formula>
    </cfRule>
  </conditionalFormatting>
  <conditionalFormatting sqref="J29">
    <cfRule type="cellIs" dxfId="6129" priority="297" operator="greaterThan">
      <formula>0.69</formula>
    </cfRule>
  </conditionalFormatting>
  <conditionalFormatting sqref="J29">
    <cfRule type="cellIs" dxfId="6128" priority="298" operator="greaterThan">
      <formula>0.49</formula>
    </cfRule>
  </conditionalFormatting>
  <conditionalFormatting sqref="J29">
    <cfRule type="cellIs" dxfId="6127" priority="299" operator="greaterThan">
      <formula>0.29</formula>
    </cfRule>
  </conditionalFormatting>
  <conditionalFormatting sqref="J29">
    <cfRule type="cellIs" dxfId="6126" priority="300" operator="lessThan">
      <formula>0.29</formula>
    </cfRule>
  </conditionalFormatting>
  <conditionalFormatting sqref="K29">
    <cfRule type="cellIs" dxfId="6125" priority="301" operator="greaterThan">
      <formula>1</formula>
    </cfRule>
  </conditionalFormatting>
  <conditionalFormatting sqref="K29">
    <cfRule type="cellIs" dxfId="6124" priority="302" operator="greaterThan">
      <formula>0.89</formula>
    </cfRule>
  </conditionalFormatting>
  <conditionalFormatting sqref="K29">
    <cfRule type="cellIs" dxfId="6123" priority="303" operator="greaterThan">
      <formula>0.69</formula>
    </cfRule>
  </conditionalFormatting>
  <conditionalFormatting sqref="K29">
    <cfRule type="cellIs" dxfId="6122" priority="304" operator="greaterThan">
      <formula>0.49</formula>
    </cfRule>
  </conditionalFormatting>
  <conditionalFormatting sqref="K29">
    <cfRule type="cellIs" dxfId="6121" priority="305" operator="greaterThan">
      <formula>0.29</formula>
    </cfRule>
  </conditionalFormatting>
  <conditionalFormatting sqref="K29">
    <cfRule type="cellIs" dxfId="6120" priority="306" operator="lessThan">
      <formula>0.29</formula>
    </cfRule>
  </conditionalFormatting>
  <conditionalFormatting sqref="O29">
    <cfRule type="cellIs" dxfId="6119" priority="307" operator="greaterThan">
      <formula>1</formula>
    </cfRule>
  </conditionalFormatting>
  <conditionalFormatting sqref="O29">
    <cfRule type="cellIs" dxfId="6118" priority="308" operator="greaterThan">
      <formula>0.89</formula>
    </cfRule>
  </conditionalFormatting>
  <conditionalFormatting sqref="O29">
    <cfRule type="cellIs" dxfId="6117" priority="309" operator="greaterThan">
      <formula>0.69</formula>
    </cfRule>
  </conditionalFormatting>
  <conditionalFormatting sqref="O29">
    <cfRule type="cellIs" dxfId="6116" priority="310" operator="greaterThan">
      <formula>0.49</formula>
    </cfRule>
  </conditionalFormatting>
  <conditionalFormatting sqref="O29">
    <cfRule type="cellIs" dxfId="6115" priority="311" operator="greaterThan">
      <formula>0.29</formula>
    </cfRule>
  </conditionalFormatting>
  <conditionalFormatting sqref="O29">
    <cfRule type="cellIs" dxfId="6114" priority="312" operator="lessThan">
      <formula>0.29</formula>
    </cfRule>
  </conditionalFormatting>
  <conditionalFormatting sqref="S29">
    <cfRule type="cellIs" dxfId="6113" priority="313" operator="greaterThan">
      <formula>1</formula>
    </cfRule>
  </conditionalFormatting>
  <conditionalFormatting sqref="S29">
    <cfRule type="cellIs" dxfId="6112" priority="314" operator="greaterThan">
      <formula>0.89</formula>
    </cfRule>
  </conditionalFormatting>
  <conditionalFormatting sqref="S29">
    <cfRule type="cellIs" dxfId="6111" priority="315" operator="greaterThan">
      <formula>0.69</formula>
    </cfRule>
  </conditionalFormatting>
  <conditionalFormatting sqref="S29">
    <cfRule type="cellIs" dxfId="6110" priority="316" operator="greaterThan">
      <formula>0.49</formula>
    </cfRule>
  </conditionalFormatting>
  <conditionalFormatting sqref="S29">
    <cfRule type="cellIs" dxfId="6109" priority="317" operator="greaterThan">
      <formula>0.29</formula>
    </cfRule>
  </conditionalFormatting>
  <conditionalFormatting sqref="S29">
    <cfRule type="cellIs" dxfId="6108" priority="318" operator="lessThan">
      <formula>0.29</formula>
    </cfRule>
  </conditionalFormatting>
  <conditionalFormatting sqref="T29">
    <cfRule type="cellIs" dxfId="6107" priority="319" operator="greaterThan">
      <formula>1</formula>
    </cfRule>
  </conditionalFormatting>
  <conditionalFormatting sqref="T29">
    <cfRule type="cellIs" dxfId="6106" priority="320" operator="greaterThan">
      <formula>0.89</formula>
    </cfRule>
  </conditionalFormatting>
  <conditionalFormatting sqref="T29">
    <cfRule type="cellIs" dxfId="6105" priority="321" operator="greaterThan">
      <formula>0.69</formula>
    </cfRule>
  </conditionalFormatting>
  <conditionalFormatting sqref="T29">
    <cfRule type="cellIs" dxfId="6104" priority="322" operator="greaterThan">
      <formula>0.49</formula>
    </cfRule>
  </conditionalFormatting>
  <conditionalFormatting sqref="T29">
    <cfRule type="cellIs" dxfId="6103" priority="323" operator="greaterThan">
      <formula>0.29</formula>
    </cfRule>
  </conditionalFormatting>
  <conditionalFormatting sqref="T29">
    <cfRule type="cellIs" dxfId="6102" priority="324" operator="lessThan">
      <formula>0.29</formula>
    </cfRule>
  </conditionalFormatting>
  <conditionalFormatting sqref="F32">
    <cfRule type="cellIs" dxfId="6101" priority="361" operator="greaterThan">
      <formula>1</formula>
    </cfRule>
  </conditionalFormatting>
  <conditionalFormatting sqref="F32">
    <cfRule type="cellIs" dxfId="6100" priority="362" operator="greaterThan">
      <formula>0.89</formula>
    </cfRule>
  </conditionalFormatting>
  <conditionalFormatting sqref="F32">
    <cfRule type="cellIs" dxfId="6099" priority="363" operator="greaterThan">
      <formula>0.69</formula>
    </cfRule>
  </conditionalFormatting>
  <conditionalFormatting sqref="F32">
    <cfRule type="cellIs" dxfId="6098" priority="364" operator="greaterThan">
      <formula>0.49</formula>
    </cfRule>
  </conditionalFormatting>
  <conditionalFormatting sqref="F32">
    <cfRule type="cellIs" dxfId="6097" priority="365" operator="greaterThan">
      <formula>0.29</formula>
    </cfRule>
  </conditionalFormatting>
  <conditionalFormatting sqref="F32">
    <cfRule type="cellIs" dxfId="6096" priority="366" operator="lessThan">
      <formula>0.29</formula>
    </cfRule>
  </conditionalFormatting>
  <conditionalFormatting sqref="J32">
    <cfRule type="cellIs" dxfId="6095" priority="367" operator="greaterThan">
      <formula>1</formula>
    </cfRule>
  </conditionalFormatting>
  <conditionalFormatting sqref="J32">
    <cfRule type="cellIs" dxfId="6094" priority="368" operator="greaterThan">
      <formula>0.89</formula>
    </cfRule>
  </conditionalFormatting>
  <conditionalFormatting sqref="J32">
    <cfRule type="cellIs" dxfId="6093" priority="369" operator="greaterThan">
      <formula>0.69</formula>
    </cfRule>
  </conditionalFormatting>
  <conditionalFormatting sqref="J32">
    <cfRule type="cellIs" dxfId="6092" priority="370" operator="greaterThan">
      <formula>0.49</formula>
    </cfRule>
  </conditionalFormatting>
  <conditionalFormatting sqref="J32">
    <cfRule type="cellIs" dxfId="6091" priority="371" operator="greaterThan">
      <formula>0.29</formula>
    </cfRule>
  </conditionalFormatting>
  <conditionalFormatting sqref="J32">
    <cfRule type="cellIs" dxfId="6090" priority="372" operator="lessThan">
      <formula>0.29</formula>
    </cfRule>
  </conditionalFormatting>
  <conditionalFormatting sqref="K32">
    <cfRule type="cellIs" dxfId="6089" priority="373" operator="greaterThan">
      <formula>1</formula>
    </cfRule>
  </conditionalFormatting>
  <conditionalFormatting sqref="K32">
    <cfRule type="cellIs" dxfId="6088" priority="374" operator="greaterThan">
      <formula>0.89</formula>
    </cfRule>
  </conditionalFormatting>
  <conditionalFormatting sqref="K32">
    <cfRule type="cellIs" dxfId="6087" priority="375" operator="greaterThan">
      <formula>0.69</formula>
    </cfRule>
  </conditionalFormatting>
  <conditionalFormatting sqref="K32">
    <cfRule type="cellIs" dxfId="6086" priority="376" operator="greaterThan">
      <formula>0.49</formula>
    </cfRule>
  </conditionalFormatting>
  <conditionalFormatting sqref="K32">
    <cfRule type="cellIs" dxfId="6085" priority="377" operator="greaterThan">
      <formula>0.29</formula>
    </cfRule>
  </conditionalFormatting>
  <conditionalFormatting sqref="K32">
    <cfRule type="cellIs" dxfId="6084" priority="378" operator="lessThan">
      <formula>0.29</formula>
    </cfRule>
  </conditionalFormatting>
  <conditionalFormatting sqref="O32">
    <cfRule type="cellIs" dxfId="6083" priority="379" operator="greaterThan">
      <formula>1</formula>
    </cfRule>
  </conditionalFormatting>
  <conditionalFormatting sqref="O32">
    <cfRule type="cellIs" dxfId="6082" priority="380" operator="greaterThan">
      <formula>0.89</formula>
    </cfRule>
  </conditionalFormatting>
  <conditionalFormatting sqref="O32">
    <cfRule type="cellIs" dxfId="6081" priority="381" operator="greaterThan">
      <formula>0.69</formula>
    </cfRule>
  </conditionalFormatting>
  <conditionalFormatting sqref="O32">
    <cfRule type="cellIs" dxfId="6080" priority="382" operator="greaterThan">
      <formula>0.49</formula>
    </cfRule>
  </conditionalFormatting>
  <conditionalFormatting sqref="O32">
    <cfRule type="cellIs" dxfId="6079" priority="383" operator="greaterThan">
      <formula>0.29</formula>
    </cfRule>
  </conditionalFormatting>
  <conditionalFormatting sqref="O32">
    <cfRule type="cellIs" dxfId="6078" priority="384" operator="lessThan">
      <formula>0.29</formula>
    </cfRule>
  </conditionalFormatting>
  <conditionalFormatting sqref="S32">
    <cfRule type="cellIs" dxfId="6077" priority="385" operator="greaterThan">
      <formula>1</formula>
    </cfRule>
  </conditionalFormatting>
  <conditionalFormatting sqref="S32">
    <cfRule type="cellIs" dxfId="6076" priority="386" operator="greaterThan">
      <formula>0.89</formula>
    </cfRule>
  </conditionalFormatting>
  <conditionalFormatting sqref="S32">
    <cfRule type="cellIs" dxfId="6075" priority="387" operator="greaterThan">
      <formula>0.69</formula>
    </cfRule>
  </conditionalFormatting>
  <conditionalFormatting sqref="S32">
    <cfRule type="cellIs" dxfId="6074" priority="388" operator="greaterThan">
      <formula>0.49</formula>
    </cfRule>
  </conditionalFormatting>
  <conditionalFormatting sqref="S32">
    <cfRule type="cellIs" dxfId="6073" priority="389" operator="greaterThan">
      <formula>0.29</formula>
    </cfRule>
  </conditionalFormatting>
  <conditionalFormatting sqref="S32">
    <cfRule type="cellIs" dxfId="6072" priority="390" operator="lessThan">
      <formula>0.29</formula>
    </cfRule>
  </conditionalFormatting>
  <conditionalFormatting sqref="T32">
    <cfRule type="cellIs" dxfId="6071" priority="391" operator="greaterThan">
      <formula>1</formula>
    </cfRule>
  </conditionalFormatting>
  <conditionalFormatting sqref="T32">
    <cfRule type="cellIs" dxfId="6070" priority="392" operator="greaterThan">
      <formula>0.89</formula>
    </cfRule>
  </conditionalFormatting>
  <conditionalFormatting sqref="T32">
    <cfRule type="cellIs" dxfId="6069" priority="393" operator="greaterThan">
      <formula>0.69</formula>
    </cfRule>
  </conditionalFormatting>
  <conditionalFormatting sqref="T32">
    <cfRule type="cellIs" dxfId="6068" priority="394" operator="greaterThan">
      <formula>0.49</formula>
    </cfRule>
  </conditionalFormatting>
  <conditionalFormatting sqref="T32">
    <cfRule type="cellIs" dxfId="6067" priority="395" operator="greaterThan">
      <formula>0.29</formula>
    </cfRule>
  </conditionalFormatting>
  <conditionalFormatting sqref="T32">
    <cfRule type="cellIs" dxfId="6066" priority="396" operator="lessThan">
      <formula>0.29</formula>
    </cfRule>
  </conditionalFormatting>
  <conditionalFormatting sqref="T35">
    <cfRule type="cellIs" dxfId="6065" priority="433" operator="greaterThan">
      <formula>1</formula>
    </cfRule>
  </conditionalFormatting>
  <conditionalFormatting sqref="T35">
    <cfRule type="cellIs" dxfId="6064" priority="434" operator="greaterThan">
      <formula>0.89</formula>
    </cfRule>
  </conditionalFormatting>
  <conditionalFormatting sqref="T35">
    <cfRule type="cellIs" dxfId="6063" priority="435" operator="greaterThan">
      <formula>0.69</formula>
    </cfRule>
  </conditionalFormatting>
  <conditionalFormatting sqref="T35">
    <cfRule type="cellIs" dxfId="6062" priority="436" operator="greaterThan">
      <formula>0.49</formula>
    </cfRule>
  </conditionalFormatting>
  <conditionalFormatting sqref="T35">
    <cfRule type="cellIs" dxfId="6061" priority="437" operator="greaterThan">
      <formula>0.29</formula>
    </cfRule>
  </conditionalFormatting>
  <conditionalFormatting sqref="T35">
    <cfRule type="cellIs" dxfId="6060" priority="438" operator="lessThan">
      <formula>0.29</formula>
    </cfRule>
  </conditionalFormatting>
  <conditionalFormatting sqref="F35">
    <cfRule type="cellIs" dxfId="6059" priority="439" operator="greaterThan">
      <formula>1</formula>
    </cfRule>
  </conditionalFormatting>
  <conditionalFormatting sqref="F35">
    <cfRule type="cellIs" dxfId="6058" priority="440" operator="greaterThan">
      <formula>0.89</formula>
    </cfRule>
  </conditionalFormatting>
  <conditionalFormatting sqref="F35">
    <cfRule type="cellIs" dxfId="6057" priority="441" operator="greaterThan">
      <formula>0.69</formula>
    </cfRule>
  </conditionalFormatting>
  <conditionalFormatting sqref="F35">
    <cfRule type="cellIs" dxfId="6056" priority="442" operator="greaterThan">
      <formula>0.49</formula>
    </cfRule>
  </conditionalFormatting>
  <conditionalFormatting sqref="F35">
    <cfRule type="cellIs" dxfId="6055" priority="443" operator="greaterThan">
      <formula>0.29</formula>
    </cfRule>
  </conditionalFormatting>
  <conditionalFormatting sqref="F35">
    <cfRule type="cellIs" dxfId="6054" priority="444" operator="lessThan">
      <formula>0.29</formula>
    </cfRule>
  </conditionalFormatting>
  <conditionalFormatting sqref="J35">
    <cfRule type="cellIs" dxfId="6053" priority="445" operator="greaterThan">
      <formula>1</formula>
    </cfRule>
  </conditionalFormatting>
  <conditionalFormatting sqref="J35">
    <cfRule type="cellIs" dxfId="6052" priority="446" operator="greaterThan">
      <formula>0.89</formula>
    </cfRule>
  </conditionalFormatting>
  <conditionalFormatting sqref="J35">
    <cfRule type="cellIs" dxfId="6051" priority="447" operator="greaterThan">
      <formula>0.69</formula>
    </cfRule>
  </conditionalFormatting>
  <conditionalFormatting sqref="J35">
    <cfRule type="cellIs" dxfId="6050" priority="448" operator="greaterThan">
      <formula>0.49</formula>
    </cfRule>
  </conditionalFormatting>
  <conditionalFormatting sqref="J35">
    <cfRule type="cellIs" dxfId="6049" priority="449" operator="greaterThan">
      <formula>0.29</formula>
    </cfRule>
  </conditionalFormatting>
  <conditionalFormatting sqref="J35">
    <cfRule type="cellIs" dxfId="6048" priority="450" operator="lessThan">
      <formula>0.29</formula>
    </cfRule>
  </conditionalFormatting>
  <conditionalFormatting sqref="K35">
    <cfRule type="cellIs" dxfId="6047" priority="451" operator="greaterThan">
      <formula>1</formula>
    </cfRule>
  </conditionalFormatting>
  <conditionalFormatting sqref="K35">
    <cfRule type="cellIs" dxfId="6046" priority="452" operator="greaterThan">
      <formula>0.89</formula>
    </cfRule>
  </conditionalFormatting>
  <conditionalFormatting sqref="K35">
    <cfRule type="cellIs" dxfId="6045" priority="453" operator="greaterThan">
      <formula>0.69</formula>
    </cfRule>
  </conditionalFormatting>
  <conditionalFormatting sqref="K35">
    <cfRule type="cellIs" dxfId="6044" priority="454" operator="greaterThan">
      <formula>0.49</formula>
    </cfRule>
  </conditionalFormatting>
  <conditionalFormatting sqref="K35">
    <cfRule type="cellIs" dxfId="6043" priority="455" operator="greaterThan">
      <formula>0.29</formula>
    </cfRule>
  </conditionalFormatting>
  <conditionalFormatting sqref="K35">
    <cfRule type="cellIs" dxfId="6042" priority="456" operator="lessThan">
      <formula>0.29</formula>
    </cfRule>
  </conditionalFormatting>
  <conditionalFormatting sqref="O35">
    <cfRule type="cellIs" dxfId="6041" priority="457" operator="greaterThan">
      <formula>1</formula>
    </cfRule>
  </conditionalFormatting>
  <conditionalFormatting sqref="O35">
    <cfRule type="cellIs" dxfId="6040" priority="458" operator="greaterThan">
      <formula>0.89</formula>
    </cfRule>
  </conditionalFormatting>
  <conditionalFormatting sqref="O35">
    <cfRule type="cellIs" dxfId="6039" priority="459" operator="greaterThan">
      <formula>0.69</formula>
    </cfRule>
  </conditionalFormatting>
  <conditionalFormatting sqref="O35">
    <cfRule type="cellIs" dxfId="6038" priority="460" operator="greaterThan">
      <formula>0.49</formula>
    </cfRule>
  </conditionalFormatting>
  <conditionalFormatting sqref="O35">
    <cfRule type="cellIs" dxfId="6037" priority="461" operator="greaterThan">
      <formula>0.29</formula>
    </cfRule>
  </conditionalFormatting>
  <conditionalFormatting sqref="O35">
    <cfRule type="cellIs" dxfId="6036" priority="462" operator="lessThan">
      <formula>0.29</formula>
    </cfRule>
  </conditionalFormatting>
  <conditionalFormatting sqref="S35">
    <cfRule type="cellIs" dxfId="6035" priority="463" operator="greaterThan">
      <formula>1</formula>
    </cfRule>
  </conditionalFormatting>
  <conditionalFormatting sqref="S35">
    <cfRule type="cellIs" dxfId="6034" priority="464" operator="greaterThan">
      <formula>0.89</formula>
    </cfRule>
  </conditionalFormatting>
  <conditionalFormatting sqref="S35">
    <cfRule type="cellIs" dxfId="6033" priority="465" operator="greaterThan">
      <formula>0.69</formula>
    </cfRule>
  </conditionalFormatting>
  <conditionalFormatting sqref="S35">
    <cfRule type="cellIs" dxfId="6032" priority="466" operator="greaterThan">
      <formula>0.49</formula>
    </cfRule>
  </conditionalFormatting>
  <conditionalFormatting sqref="S35">
    <cfRule type="cellIs" dxfId="6031" priority="467" operator="greaterThan">
      <formula>0.29</formula>
    </cfRule>
  </conditionalFormatting>
  <conditionalFormatting sqref="S35">
    <cfRule type="cellIs" dxfId="6030" priority="468" operator="lessThan">
      <formula>0.29</formula>
    </cfRule>
  </conditionalFormatting>
  <pageMargins left="0.25" right="0.25" top="0.75" bottom="0.75" header="0" footer="0"/>
  <pageSetup paperSize="9" orientation="landscape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V31"/>
  <sheetViews>
    <sheetView topLeftCell="C7" zoomScale="60" zoomScaleNormal="60" workbookViewId="0">
      <selection activeCell="N10" sqref="N10:P10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3" customHeight="1">
      <c r="A1" s="459" t="s">
        <v>804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223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</v>
      </c>
      <c r="I7" s="477" t="s">
        <v>25</v>
      </c>
      <c r="J7" s="475"/>
      <c r="K7" s="476"/>
      <c r="L7" s="9">
        <f t="shared" ref="L7:M7" si="0">L8/L9</f>
        <v>1</v>
      </c>
      <c r="M7" s="10">
        <f t="shared" si="0"/>
        <v>1</v>
      </c>
      <c r="N7" s="477" t="s">
        <v>25</v>
      </c>
      <c r="O7" s="475"/>
      <c r="P7" s="476"/>
      <c r="Q7" s="9">
        <f>Q8/Q9</f>
        <v>0.33333333333333331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0.58333333333333337</v>
      </c>
    </row>
    <row r="8" spans="1:22" ht="47.25" customHeight="1">
      <c r="A8" s="486" t="s">
        <v>803</v>
      </c>
      <c r="B8" s="698" t="s">
        <v>794</v>
      </c>
      <c r="C8" s="483" t="s">
        <v>793</v>
      </c>
      <c r="D8" s="224" t="s">
        <v>792</v>
      </c>
      <c r="E8" s="13">
        <v>2</v>
      </c>
      <c r="F8" s="14">
        <v>2</v>
      </c>
      <c r="G8" s="15">
        <v>2</v>
      </c>
      <c r="H8" s="16">
        <f>SUM(E8:G8)</f>
        <v>6</v>
      </c>
      <c r="I8" s="13">
        <v>2</v>
      </c>
      <c r="J8" s="14">
        <v>2</v>
      </c>
      <c r="K8" s="15">
        <v>2</v>
      </c>
      <c r="L8" s="16">
        <f t="shared" ref="L8" si="2">SUM(I8:K8)</f>
        <v>6</v>
      </c>
      <c r="M8" s="17">
        <f>+H8+L8</f>
        <v>12</v>
      </c>
      <c r="N8" s="13">
        <v>2</v>
      </c>
      <c r="O8" s="14"/>
      <c r="P8" s="15"/>
      <c r="Q8" s="16">
        <f>SUM(N8:P8)</f>
        <v>2</v>
      </c>
      <c r="R8" s="13"/>
      <c r="S8" s="14"/>
      <c r="T8" s="15"/>
      <c r="U8" s="16">
        <f t="shared" ref="U8:U9" si="3">SUM(R8:T8)</f>
        <v>0</v>
      </c>
      <c r="V8" s="17">
        <f>+H8+L8+Q8+U8</f>
        <v>14</v>
      </c>
    </row>
    <row r="9" spans="1:22" ht="47.25" customHeight="1" thickBot="1">
      <c r="A9" s="487"/>
      <c r="B9" s="699"/>
      <c r="C9" s="484"/>
      <c r="D9" s="34" t="s">
        <v>791</v>
      </c>
      <c r="E9" s="19">
        <v>2</v>
      </c>
      <c r="F9" s="20">
        <v>2</v>
      </c>
      <c r="G9" s="21">
        <v>2</v>
      </c>
      <c r="H9" s="22">
        <f>SUM(E9:G9)</f>
        <v>6</v>
      </c>
      <c r="I9" s="19">
        <v>2</v>
      </c>
      <c r="J9" s="20">
        <v>2</v>
      </c>
      <c r="K9" s="21">
        <v>2</v>
      </c>
      <c r="L9" s="22">
        <f t="shared" ref="L9" si="4">SUM(I9:K9)</f>
        <v>6</v>
      </c>
      <c r="M9" s="23">
        <f>+H9+L9</f>
        <v>12</v>
      </c>
      <c r="N9" s="19">
        <v>2</v>
      </c>
      <c r="O9" s="20">
        <v>2</v>
      </c>
      <c r="P9" s="21">
        <v>2</v>
      </c>
      <c r="Q9" s="22">
        <f>SUM(N9:P9)</f>
        <v>6</v>
      </c>
      <c r="R9" s="19">
        <v>2</v>
      </c>
      <c r="S9" s="20">
        <v>2</v>
      </c>
      <c r="T9" s="21">
        <v>2</v>
      </c>
      <c r="U9" s="22">
        <f t="shared" si="3"/>
        <v>6</v>
      </c>
      <c r="V9" s="23">
        <f>+H9+L9+Q9+U9</f>
        <v>24</v>
      </c>
    </row>
    <row r="10" spans="1:22" ht="42" customHeight="1" thickBot="1">
      <c r="A10" s="487"/>
      <c r="B10" s="223" t="s">
        <v>26</v>
      </c>
      <c r="C10" s="7" t="s">
        <v>24</v>
      </c>
      <c r="D10" s="103" t="s">
        <v>27</v>
      </c>
      <c r="E10" s="481" t="s">
        <v>25</v>
      </c>
      <c r="F10" s="481"/>
      <c r="G10" s="482"/>
      <c r="H10" s="25" t="e">
        <f t="shared" ref="H10" si="5">H11/H12</f>
        <v>#DIV/0!</v>
      </c>
      <c r="I10" s="481" t="s">
        <v>25</v>
      </c>
      <c r="J10" s="481"/>
      <c r="K10" s="482"/>
      <c r="L10" s="25" t="e">
        <f t="shared" ref="L10:M10" si="6">L11/L12</f>
        <v>#DIV/0!</v>
      </c>
      <c r="M10" s="26" t="e">
        <f t="shared" si="6"/>
        <v>#DIV/0!</v>
      </c>
      <c r="N10" s="481" t="s">
        <v>25</v>
      </c>
      <c r="O10" s="481"/>
      <c r="P10" s="482"/>
      <c r="Q10" s="25">
        <f t="shared" ref="Q10" si="7">Q11/Q12</f>
        <v>0</v>
      </c>
      <c r="R10" s="480" t="s">
        <v>25</v>
      </c>
      <c r="S10" s="481"/>
      <c r="T10" s="482"/>
      <c r="U10" s="25" t="e">
        <f t="shared" ref="U10:V10" si="8">U11/U12</f>
        <v>#DIV/0!</v>
      </c>
      <c r="V10" s="26">
        <f t="shared" si="8"/>
        <v>0</v>
      </c>
    </row>
    <row r="11" spans="1:22" ht="44.25" customHeight="1">
      <c r="A11" s="487"/>
      <c r="B11" s="696" t="s">
        <v>798</v>
      </c>
      <c r="C11" s="489" t="s">
        <v>795</v>
      </c>
      <c r="D11" s="224" t="s">
        <v>797</v>
      </c>
      <c r="E11" s="13"/>
      <c r="F11" s="14"/>
      <c r="G11" s="15"/>
      <c r="H11" s="16">
        <f t="shared" ref="H11:H12" si="9">SUM(E11:G11)</f>
        <v>0</v>
      </c>
      <c r="I11" s="13"/>
      <c r="J11" s="14"/>
      <c r="K11" s="15"/>
      <c r="L11" s="16">
        <f t="shared" ref="L11" si="10">SUM(I11:K11)</f>
        <v>0</v>
      </c>
      <c r="M11" s="17">
        <f t="shared" ref="M11:M12" si="11">+H11+L11</f>
        <v>0</v>
      </c>
      <c r="N11" s="13"/>
      <c r="O11" s="14"/>
      <c r="P11" s="15"/>
      <c r="Q11" s="16">
        <f t="shared" ref="Q11:Q12" si="12">SUM(N11:P11)</f>
        <v>0</v>
      </c>
      <c r="R11" s="13"/>
      <c r="S11" s="14"/>
      <c r="T11" s="15"/>
      <c r="U11" s="16">
        <f t="shared" ref="U11:U12" si="13">SUM(R11:T11)</f>
        <v>0</v>
      </c>
      <c r="V11" s="17">
        <f t="shared" ref="V11:V12" si="14">+H11+L11+Q11+U11</f>
        <v>0</v>
      </c>
    </row>
    <row r="12" spans="1:22" ht="47.25" customHeight="1" thickBot="1">
      <c r="A12" s="488"/>
      <c r="B12" s="697"/>
      <c r="C12" s="490"/>
      <c r="D12" s="34" t="s">
        <v>796</v>
      </c>
      <c r="E12" s="19"/>
      <c r="F12" s="20"/>
      <c r="G12" s="21"/>
      <c r="H12" s="22">
        <f t="shared" si="9"/>
        <v>0</v>
      </c>
      <c r="I12" s="19"/>
      <c r="J12" s="20"/>
      <c r="K12" s="21"/>
      <c r="L12" s="22">
        <f t="shared" ref="L12" si="15">SUM(I12:K12)</f>
        <v>0</v>
      </c>
      <c r="M12" s="23">
        <f t="shared" si="11"/>
        <v>0</v>
      </c>
      <c r="N12" s="19"/>
      <c r="O12" s="20"/>
      <c r="P12" s="21">
        <v>2</v>
      </c>
      <c r="Q12" s="22">
        <f t="shared" si="12"/>
        <v>2</v>
      </c>
      <c r="R12" s="19"/>
      <c r="S12" s="20"/>
      <c r="T12" s="21"/>
      <c r="U12" s="22">
        <f t="shared" si="13"/>
        <v>0</v>
      </c>
      <c r="V12" s="23">
        <f t="shared" si="14"/>
        <v>2</v>
      </c>
    </row>
    <row r="13" spans="1:22" ht="14.25" customHeight="1"/>
    <row r="14" spans="1:22" ht="28.5" customHeight="1">
      <c r="A14" s="520"/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</row>
    <row r="15" spans="1:22" ht="12" customHeight="1" thickBot="1"/>
    <row r="16" spans="1:22" ht="33" customHeight="1" thickBot="1">
      <c r="A16" s="499" t="s">
        <v>0</v>
      </c>
      <c r="B16" s="500"/>
      <c r="C16" s="507" t="s">
        <v>1</v>
      </c>
      <c r="D16" s="504" t="s">
        <v>2</v>
      </c>
      <c r="E16" s="507" t="s">
        <v>3</v>
      </c>
      <c r="F16" s="504" t="s">
        <v>4</v>
      </c>
      <c r="G16" s="507" t="s">
        <v>5</v>
      </c>
      <c r="H16" s="504" t="s">
        <v>6</v>
      </c>
      <c r="I16" s="507" t="s">
        <v>7</v>
      </c>
      <c r="J16" s="504" t="s">
        <v>4</v>
      </c>
      <c r="K16" s="507" t="s">
        <v>8</v>
      </c>
      <c r="L16" s="504" t="s">
        <v>9</v>
      </c>
      <c r="M16" s="507" t="s">
        <v>10</v>
      </c>
      <c r="N16" s="504" t="s">
        <v>11</v>
      </c>
      <c r="O16" s="507" t="s">
        <v>4</v>
      </c>
      <c r="P16" s="504" t="s">
        <v>12</v>
      </c>
      <c r="Q16" s="507" t="s">
        <v>13</v>
      </c>
      <c r="R16" s="504" t="s">
        <v>14</v>
      </c>
      <c r="S16" s="507" t="s">
        <v>4</v>
      </c>
      <c r="T16" s="504" t="s">
        <v>15</v>
      </c>
    </row>
    <row r="17" spans="1:20" ht="24.75" customHeight="1" thickBot="1">
      <c r="A17" s="2" t="s">
        <v>16</v>
      </c>
      <c r="B17" s="3" t="s">
        <v>17</v>
      </c>
      <c r="C17" s="508"/>
      <c r="D17" s="505"/>
      <c r="E17" s="508"/>
      <c r="F17" s="505"/>
      <c r="G17" s="508"/>
      <c r="H17" s="505"/>
      <c r="I17" s="508"/>
      <c r="J17" s="505"/>
      <c r="K17" s="508"/>
      <c r="L17" s="505"/>
      <c r="M17" s="508"/>
      <c r="N17" s="505"/>
      <c r="O17" s="508"/>
      <c r="P17" s="505"/>
      <c r="Q17" s="508"/>
      <c r="R17" s="505"/>
      <c r="S17" s="508"/>
      <c r="T17" s="505"/>
    </row>
    <row r="18" spans="1:20" ht="24.75" customHeight="1" thickBot="1">
      <c r="A18" s="4" t="s">
        <v>18</v>
      </c>
      <c r="B18" s="5" t="s">
        <v>19</v>
      </c>
      <c r="C18" s="508"/>
      <c r="D18" s="505"/>
      <c r="E18" s="508"/>
      <c r="F18" s="505"/>
      <c r="G18" s="508"/>
      <c r="H18" s="505"/>
      <c r="I18" s="508"/>
      <c r="J18" s="505"/>
      <c r="K18" s="508"/>
      <c r="L18" s="505"/>
      <c r="M18" s="508"/>
      <c r="N18" s="505"/>
      <c r="O18" s="508"/>
      <c r="P18" s="505"/>
      <c r="Q18" s="508"/>
      <c r="R18" s="505"/>
      <c r="S18" s="508"/>
      <c r="T18" s="505"/>
    </row>
    <row r="19" spans="1:20" ht="32.25" customHeight="1" thickBot="1">
      <c r="A19" s="225" t="s">
        <v>20</v>
      </c>
      <c r="B19" s="220" t="s">
        <v>21</v>
      </c>
      <c r="C19" s="509"/>
      <c r="D19" s="506"/>
      <c r="E19" s="509"/>
      <c r="F19" s="506"/>
      <c r="G19" s="509"/>
      <c r="H19" s="506"/>
      <c r="I19" s="509"/>
      <c r="J19" s="506"/>
      <c r="K19" s="509"/>
      <c r="L19" s="506"/>
      <c r="M19" s="509"/>
      <c r="N19" s="506"/>
      <c r="O19" s="509"/>
      <c r="P19" s="506"/>
      <c r="Q19" s="509"/>
      <c r="R19" s="506"/>
      <c r="S19" s="509"/>
      <c r="T19" s="506"/>
    </row>
    <row r="20" spans="1:20" ht="35.1" customHeight="1" thickBot="1">
      <c r="A20" s="7" t="s">
        <v>38</v>
      </c>
      <c r="B20" s="103" t="s">
        <v>39</v>
      </c>
      <c r="C20" s="475" t="s">
        <v>25</v>
      </c>
      <c r="D20" s="475"/>
      <c r="E20" s="476"/>
      <c r="F20" s="9" t="e">
        <f>F21/F22</f>
        <v>#DIV/0!</v>
      </c>
      <c r="G20" s="477" t="s">
        <v>25</v>
      </c>
      <c r="H20" s="475"/>
      <c r="I20" s="476"/>
      <c r="J20" s="9">
        <f>J21/J22</f>
        <v>1</v>
      </c>
      <c r="K20" s="10">
        <f>K21/K22</f>
        <v>1</v>
      </c>
      <c r="L20" s="477" t="s">
        <v>25</v>
      </c>
      <c r="M20" s="475"/>
      <c r="N20" s="476"/>
      <c r="O20" s="9" t="e">
        <f>O21/O22</f>
        <v>#DIV/0!</v>
      </c>
      <c r="P20" s="477" t="s">
        <v>25</v>
      </c>
      <c r="Q20" s="475"/>
      <c r="R20" s="476"/>
      <c r="S20" s="9">
        <f>S21/S22</f>
        <v>0</v>
      </c>
      <c r="T20" s="10">
        <f>T21/T22</f>
        <v>0.5</v>
      </c>
    </row>
    <row r="21" spans="1:20" ht="48" customHeight="1">
      <c r="A21" s="486" t="s">
        <v>799</v>
      </c>
      <c r="B21" s="224" t="s">
        <v>788</v>
      </c>
      <c r="C21" s="13"/>
      <c r="D21" s="14"/>
      <c r="E21" s="15"/>
      <c r="F21" s="16">
        <f>SUM(C21:E21)</f>
        <v>0</v>
      </c>
      <c r="G21" s="13"/>
      <c r="H21" s="14"/>
      <c r="I21" s="15">
        <v>1</v>
      </c>
      <c r="J21" s="16">
        <f>SUM(G21:I21)</f>
        <v>1</v>
      </c>
      <c r="K21" s="17">
        <f>+F21+J21</f>
        <v>1</v>
      </c>
      <c r="L21" s="13"/>
      <c r="M21" s="14"/>
      <c r="N21" s="15"/>
      <c r="O21" s="16">
        <f>SUM(L21:N21)</f>
        <v>0</v>
      </c>
      <c r="P21" s="13"/>
      <c r="Q21" s="14"/>
      <c r="R21" s="15"/>
      <c r="S21" s="16">
        <f>SUM(P21:R21)</f>
        <v>0</v>
      </c>
      <c r="T21" s="17">
        <f>+F21+J21+O21+S21</f>
        <v>1</v>
      </c>
    </row>
    <row r="22" spans="1:20" ht="44.25" customHeight="1" thickBot="1">
      <c r="A22" s="488"/>
      <c r="B22" s="34" t="s">
        <v>789</v>
      </c>
      <c r="C22" s="19"/>
      <c r="D22" s="20"/>
      <c r="E22" s="21"/>
      <c r="F22" s="22">
        <f>SUM(C22:E22)</f>
        <v>0</v>
      </c>
      <c r="G22" s="19"/>
      <c r="H22" s="20"/>
      <c r="I22" s="21">
        <v>1</v>
      </c>
      <c r="J22" s="22">
        <f>SUM(G22:I22)</f>
        <v>1</v>
      </c>
      <c r="K22" s="23">
        <f>+F22+J22</f>
        <v>1</v>
      </c>
      <c r="L22" s="19"/>
      <c r="M22" s="20"/>
      <c r="N22" s="21"/>
      <c r="O22" s="22">
        <f>SUM(L22:N22)</f>
        <v>0</v>
      </c>
      <c r="P22" s="19"/>
      <c r="Q22" s="20"/>
      <c r="R22" s="21">
        <v>1</v>
      </c>
      <c r="S22" s="22">
        <f>SUM(P22:R22)</f>
        <v>1</v>
      </c>
      <c r="T22" s="23">
        <f>+F22+J22+O22+S22</f>
        <v>2</v>
      </c>
    </row>
    <row r="23" spans="1:20" ht="35.1" customHeight="1" thickBot="1">
      <c r="A23" s="7" t="s">
        <v>43</v>
      </c>
      <c r="B23" s="103" t="s">
        <v>39</v>
      </c>
      <c r="C23" s="481" t="s">
        <v>25</v>
      </c>
      <c r="D23" s="481"/>
      <c r="E23" s="482"/>
      <c r="F23" s="25">
        <f>F24/F25</f>
        <v>1</v>
      </c>
      <c r="G23" s="480" t="s">
        <v>25</v>
      </c>
      <c r="H23" s="481"/>
      <c r="I23" s="482"/>
      <c r="J23" s="25">
        <f>J24/J25</f>
        <v>1</v>
      </c>
      <c r="K23" s="26">
        <f>K24/K25</f>
        <v>1</v>
      </c>
      <c r="L23" s="480" t="s">
        <v>25</v>
      </c>
      <c r="M23" s="481"/>
      <c r="N23" s="482"/>
      <c r="O23" s="25">
        <f>O24/O25</f>
        <v>0.66666666666666663</v>
      </c>
      <c r="P23" s="480" t="s">
        <v>25</v>
      </c>
      <c r="Q23" s="481"/>
      <c r="R23" s="482"/>
      <c r="S23" s="25">
        <f>S24/S25</f>
        <v>0</v>
      </c>
      <c r="T23" s="26">
        <f>T24/T25</f>
        <v>0.66666666666666663</v>
      </c>
    </row>
    <row r="24" spans="1:20" ht="62.25" customHeight="1">
      <c r="A24" s="486" t="s">
        <v>829</v>
      </c>
      <c r="B24" s="169" t="s">
        <v>800</v>
      </c>
      <c r="C24" s="13">
        <v>1</v>
      </c>
      <c r="D24" s="14">
        <v>1</v>
      </c>
      <c r="E24" s="15">
        <v>1</v>
      </c>
      <c r="F24" s="16">
        <f>SUM(C24:E24)</f>
        <v>3</v>
      </c>
      <c r="G24" s="13">
        <v>1</v>
      </c>
      <c r="H24" s="14">
        <v>1</v>
      </c>
      <c r="I24" s="15">
        <v>1</v>
      </c>
      <c r="J24" s="16">
        <f>SUM(G24:I24)</f>
        <v>3</v>
      </c>
      <c r="K24" s="17">
        <f>+F24+J24</f>
        <v>6</v>
      </c>
      <c r="L24" s="13">
        <v>2</v>
      </c>
      <c r="M24" s="14"/>
      <c r="N24" s="15"/>
      <c r="O24" s="16">
        <f>SUM(L24:N24)</f>
        <v>2</v>
      </c>
      <c r="P24" s="13"/>
      <c r="Q24" s="14"/>
      <c r="R24" s="15"/>
      <c r="S24" s="16">
        <f>SUM(P24:R24)</f>
        <v>0</v>
      </c>
      <c r="T24" s="17">
        <f>+F24+J24+O24+S24</f>
        <v>8</v>
      </c>
    </row>
    <row r="25" spans="1:20" ht="59.25" customHeight="1" thickBot="1">
      <c r="A25" s="488"/>
      <c r="B25" s="257" t="s">
        <v>801</v>
      </c>
      <c r="C25" s="19">
        <v>1</v>
      </c>
      <c r="D25" s="20">
        <v>1</v>
      </c>
      <c r="E25" s="21">
        <v>1</v>
      </c>
      <c r="F25" s="22">
        <f>SUM(C25:E25)</f>
        <v>3</v>
      </c>
      <c r="G25" s="19">
        <v>1</v>
      </c>
      <c r="H25" s="20">
        <v>1</v>
      </c>
      <c r="I25" s="21">
        <v>1</v>
      </c>
      <c r="J25" s="22">
        <f>SUM(G25:I25)</f>
        <v>3</v>
      </c>
      <c r="K25" s="23">
        <f>+F25+J25</f>
        <v>6</v>
      </c>
      <c r="L25" s="19">
        <v>1</v>
      </c>
      <c r="M25" s="20">
        <v>1</v>
      </c>
      <c r="N25" s="21">
        <v>1</v>
      </c>
      <c r="O25" s="22">
        <f>SUM(L25:N25)</f>
        <v>3</v>
      </c>
      <c r="P25" s="19">
        <v>1</v>
      </c>
      <c r="Q25" s="20">
        <v>1</v>
      </c>
      <c r="R25" s="21">
        <v>1</v>
      </c>
      <c r="S25" s="22">
        <f>SUM(P25:R25)</f>
        <v>3</v>
      </c>
      <c r="T25" s="23">
        <f>+F25+J25+O25+S25</f>
        <v>12</v>
      </c>
    </row>
    <row r="26" spans="1:20" ht="35.1" customHeight="1" thickBot="1">
      <c r="A26" s="7" t="s">
        <v>45</v>
      </c>
      <c r="B26" s="103" t="s">
        <v>39</v>
      </c>
      <c r="C26" s="481" t="s">
        <v>25</v>
      </c>
      <c r="D26" s="481"/>
      <c r="E26" s="482"/>
      <c r="F26" s="25">
        <f>F27/F28</f>
        <v>0.30526315789473685</v>
      </c>
      <c r="G26" s="480" t="s">
        <v>25</v>
      </c>
      <c r="H26" s="481"/>
      <c r="I26" s="482"/>
      <c r="J26" s="25">
        <f>J27/J28</f>
        <v>0.33684210526315789</v>
      </c>
      <c r="K26" s="26">
        <f>K27/K28</f>
        <v>0.32105263157894737</v>
      </c>
      <c r="L26" s="480" t="s">
        <v>25</v>
      </c>
      <c r="M26" s="481"/>
      <c r="N26" s="482"/>
      <c r="O26" s="25">
        <f>O27/O28</f>
        <v>0.11228070175438597</v>
      </c>
      <c r="P26" s="480" t="s">
        <v>25</v>
      </c>
      <c r="Q26" s="481"/>
      <c r="R26" s="482"/>
      <c r="S26" s="25">
        <f>S27/S28</f>
        <v>0</v>
      </c>
      <c r="T26" s="26">
        <f>T27/T28</f>
        <v>0.18859649122807018</v>
      </c>
    </row>
    <row r="27" spans="1:20" ht="35.1" customHeight="1">
      <c r="A27" s="486" t="s">
        <v>787</v>
      </c>
      <c r="B27" s="224" t="s">
        <v>790</v>
      </c>
      <c r="C27" s="13">
        <v>30</v>
      </c>
      <c r="D27" s="14">
        <v>32</v>
      </c>
      <c r="E27" s="15">
        <v>25</v>
      </c>
      <c r="F27" s="16">
        <f>SUM(C27:E27)</f>
        <v>87</v>
      </c>
      <c r="G27" s="13">
        <v>32</v>
      </c>
      <c r="H27" s="14">
        <v>32</v>
      </c>
      <c r="I27" s="15">
        <v>32</v>
      </c>
      <c r="J27" s="16">
        <f>SUM(G27:I27)</f>
        <v>96</v>
      </c>
      <c r="K27" s="17">
        <f>+F27+J27</f>
        <v>183</v>
      </c>
      <c r="L27" s="13">
        <v>32</v>
      </c>
      <c r="M27" s="14"/>
      <c r="N27" s="15"/>
      <c r="O27" s="16">
        <f>SUM(L27:N27)</f>
        <v>32</v>
      </c>
      <c r="P27" s="13"/>
      <c r="Q27" s="14"/>
      <c r="R27" s="15"/>
      <c r="S27" s="16">
        <f>SUM(P27:R27)</f>
        <v>0</v>
      </c>
      <c r="T27" s="17">
        <f>+F27+J27+O27+S27</f>
        <v>215</v>
      </c>
    </row>
    <row r="28" spans="1:20" ht="35.1" customHeight="1" thickBot="1">
      <c r="A28" s="488"/>
      <c r="B28" s="34" t="s">
        <v>802</v>
      </c>
      <c r="C28" s="19">
        <v>95</v>
      </c>
      <c r="D28" s="20">
        <v>95</v>
      </c>
      <c r="E28" s="21">
        <v>95</v>
      </c>
      <c r="F28" s="22">
        <f>SUM(C28:E28)</f>
        <v>285</v>
      </c>
      <c r="G28" s="19">
        <v>95</v>
      </c>
      <c r="H28" s="20">
        <v>95</v>
      </c>
      <c r="I28" s="21">
        <v>95</v>
      </c>
      <c r="J28" s="22">
        <f>SUM(G28:I28)</f>
        <v>285</v>
      </c>
      <c r="K28" s="23">
        <f>+F28+J28</f>
        <v>570</v>
      </c>
      <c r="L28" s="19">
        <v>95</v>
      </c>
      <c r="M28" s="20">
        <v>95</v>
      </c>
      <c r="N28" s="21">
        <v>95</v>
      </c>
      <c r="O28" s="22">
        <f>SUM(L28:N28)</f>
        <v>285</v>
      </c>
      <c r="P28" s="19">
        <v>95</v>
      </c>
      <c r="Q28" s="20">
        <v>95</v>
      </c>
      <c r="R28" s="21">
        <v>95</v>
      </c>
      <c r="S28" s="22">
        <f>SUM(P28:R28)</f>
        <v>285</v>
      </c>
      <c r="T28" s="23">
        <f>+F28+J28+O28+S28</f>
        <v>1140</v>
      </c>
    </row>
    <row r="29" spans="1:20" ht="36" customHeight="1" thickBot="1">
      <c r="A29" s="497" t="s">
        <v>46</v>
      </c>
      <c r="B29" s="498"/>
      <c r="C29" s="481" t="s">
        <v>25</v>
      </c>
      <c r="D29" s="481"/>
      <c r="E29" s="482"/>
      <c r="F29" s="25" t="e">
        <f>F30/F31</f>
        <v>#DIV/0!</v>
      </c>
      <c r="G29" s="480" t="s">
        <v>25</v>
      </c>
      <c r="H29" s="481"/>
      <c r="I29" s="482"/>
      <c r="J29" s="25" t="e">
        <f>J30/J31</f>
        <v>#DIV/0!</v>
      </c>
      <c r="K29" s="26" t="e">
        <f>K30/K31</f>
        <v>#DIV/0!</v>
      </c>
      <c r="L29" s="480" t="s">
        <v>25</v>
      </c>
      <c r="M29" s="481"/>
      <c r="N29" s="482"/>
      <c r="O29" s="25" t="e">
        <f>O30/O31</f>
        <v>#DIV/0!</v>
      </c>
      <c r="P29" s="480" t="s">
        <v>25</v>
      </c>
      <c r="Q29" s="481"/>
      <c r="R29" s="482"/>
      <c r="S29" s="25" t="e">
        <f>S30/S31</f>
        <v>#DIV/0!</v>
      </c>
      <c r="T29" s="26" t="e">
        <f>T30/T31</f>
        <v>#DIV/0!</v>
      </c>
    </row>
    <row r="30" spans="1:20" ht="36.75" customHeight="1">
      <c r="A30" s="495" t="s">
        <v>214</v>
      </c>
      <c r="B30" s="47" t="s">
        <v>36</v>
      </c>
      <c r="C30" s="13"/>
      <c r="D30" s="14"/>
      <c r="E30" s="15"/>
      <c r="F30" s="16">
        <f>SUM(C30:E30)</f>
        <v>0</v>
      </c>
      <c r="G30" s="13"/>
      <c r="H30" s="14"/>
      <c r="I30" s="15"/>
      <c r="J30" s="16">
        <f>SUM(G30:I30)</f>
        <v>0</v>
      </c>
      <c r="K30" s="17">
        <f>+F30+J30</f>
        <v>0</v>
      </c>
      <c r="L30" s="13"/>
      <c r="M30" s="14"/>
      <c r="N30" s="15"/>
      <c r="O30" s="16">
        <f>SUM(L30:N30)</f>
        <v>0</v>
      </c>
      <c r="P30" s="13"/>
      <c r="Q30" s="14"/>
      <c r="R30" s="15"/>
      <c r="S30" s="16">
        <f>SUM(P30:R30)</f>
        <v>0</v>
      </c>
      <c r="T30" s="17">
        <f>+F30+J30+O30+S30</f>
        <v>0</v>
      </c>
    </row>
    <row r="31" spans="1:20" ht="50.1" customHeight="1" thickBot="1">
      <c r="A31" s="496"/>
      <c r="B31" s="48" t="s">
        <v>37</v>
      </c>
      <c r="C31" s="28"/>
      <c r="D31" s="29"/>
      <c r="E31" s="30"/>
      <c r="F31" s="22">
        <f>SUM(C31:E31)</f>
        <v>0</v>
      </c>
      <c r="G31" s="28"/>
      <c r="H31" s="29"/>
      <c r="I31" s="30"/>
      <c r="J31" s="22">
        <f>SUM(G31:I31)</f>
        <v>0</v>
      </c>
      <c r="K31" s="23">
        <f>+F31+J31</f>
        <v>0</v>
      </c>
      <c r="L31" s="28"/>
      <c r="M31" s="29"/>
      <c r="N31" s="30"/>
      <c r="O31" s="22">
        <f>SUM(L31:N31)</f>
        <v>0</v>
      </c>
      <c r="P31" s="28"/>
      <c r="Q31" s="29"/>
      <c r="R31" s="30"/>
      <c r="S31" s="22">
        <f>SUM(P31:R31)</f>
        <v>0</v>
      </c>
      <c r="T31" s="23">
        <f>+F31+J31+O31+S31</f>
        <v>0</v>
      </c>
    </row>
  </sheetData>
  <mergeCells count="77">
    <mergeCell ref="O3:O6"/>
    <mergeCell ref="A3:D3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B8:B9"/>
    <mergeCell ref="C8:C9"/>
    <mergeCell ref="V3:V6"/>
    <mergeCell ref="A5:A6"/>
    <mergeCell ref="C5:D5"/>
    <mergeCell ref="B6:D6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U3:U6"/>
    <mergeCell ref="E10:G10"/>
    <mergeCell ref="I10:K10"/>
    <mergeCell ref="N10:P10"/>
    <mergeCell ref="R10:T10"/>
    <mergeCell ref="B11:B12"/>
    <mergeCell ref="C11:C12"/>
    <mergeCell ref="C20:E20"/>
    <mergeCell ref="G20:I20"/>
    <mergeCell ref="L20:N20"/>
    <mergeCell ref="P20:R20"/>
    <mergeCell ref="A14:T14"/>
    <mergeCell ref="A16:B16"/>
    <mergeCell ref="C16:C19"/>
    <mergeCell ref="D16:D19"/>
    <mergeCell ref="E16:E19"/>
    <mergeCell ref="F16:F19"/>
    <mergeCell ref="G16:G19"/>
    <mergeCell ref="H16:H19"/>
    <mergeCell ref="S16:S19"/>
    <mergeCell ref="T16:T19"/>
    <mergeCell ref="I16:I19"/>
    <mergeCell ref="J16:J19"/>
    <mergeCell ref="G23:I23"/>
    <mergeCell ref="L23:N23"/>
    <mergeCell ref="P23:R23"/>
    <mergeCell ref="O16:O19"/>
    <mergeCell ref="P16:P19"/>
    <mergeCell ref="Q16:Q19"/>
    <mergeCell ref="R16:R19"/>
    <mergeCell ref="K16:K19"/>
    <mergeCell ref="L16:L19"/>
    <mergeCell ref="M16:M19"/>
    <mergeCell ref="N16:N19"/>
    <mergeCell ref="A27:A28"/>
    <mergeCell ref="A30:A31"/>
    <mergeCell ref="A8:A12"/>
    <mergeCell ref="A1:P1"/>
    <mergeCell ref="A29:B29"/>
    <mergeCell ref="C29:E29"/>
    <mergeCell ref="G29:I29"/>
    <mergeCell ref="L29:N29"/>
    <mergeCell ref="P29:R29"/>
    <mergeCell ref="A21:A22"/>
    <mergeCell ref="C26:E26"/>
    <mergeCell ref="G26:I26"/>
    <mergeCell ref="L26:N26"/>
    <mergeCell ref="P26:R26"/>
    <mergeCell ref="A24:A25"/>
    <mergeCell ref="C23:E23"/>
  </mergeCells>
  <conditionalFormatting sqref="H7">
    <cfRule type="cellIs" dxfId="6029" priority="571" operator="greaterThan">
      <formula>1</formula>
    </cfRule>
    <cfRule type="cellIs" dxfId="6028" priority="572" operator="greaterThan">
      <formula>0.89</formula>
    </cfRule>
    <cfRule type="cellIs" dxfId="6027" priority="573" operator="greaterThan">
      <formula>0.69</formula>
    </cfRule>
    <cfRule type="cellIs" dxfId="6026" priority="574" operator="greaterThan">
      <formula>0.49</formula>
    </cfRule>
    <cfRule type="cellIs" dxfId="6025" priority="575" operator="greaterThan">
      <formula>0.29</formula>
    </cfRule>
    <cfRule type="cellIs" dxfId="6024" priority="576" operator="lessThan">
      <formula>0.29</formula>
    </cfRule>
  </conditionalFormatting>
  <conditionalFormatting sqref="L7">
    <cfRule type="cellIs" dxfId="6023" priority="565" operator="greaterThan">
      <formula>1</formula>
    </cfRule>
    <cfRule type="cellIs" dxfId="6022" priority="566" operator="greaterThan">
      <formula>0.89</formula>
    </cfRule>
    <cfRule type="cellIs" dxfId="6021" priority="567" operator="greaterThan">
      <formula>0.69</formula>
    </cfRule>
    <cfRule type="cellIs" dxfId="6020" priority="568" operator="greaterThan">
      <formula>0.49</formula>
    </cfRule>
    <cfRule type="cellIs" dxfId="6019" priority="569" operator="greaterThan">
      <formula>0.29</formula>
    </cfRule>
    <cfRule type="cellIs" dxfId="6018" priority="570" operator="lessThan">
      <formula>0.29</formula>
    </cfRule>
  </conditionalFormatting>
  <conditionalFormatting sqref="M7">
    <cfRule type="cellIs" dxfId="6017" priority="559" operator="greaterThan">
      <formula>1</formula>
    </cfRule>
    <cfRule type="cellIs" dxfId="6016" priority="560" operator="greaterThan">
      <formula>0.89</formula>
    </cfRule>
    <cfRule type="cellIs" dxfId="6015" priority="561" operator="greaterThan">
      <formula>0.69</formula>
    </cfRule>
    <cfRule type="cellIs" dxfId="6014" priority="562" operator="greaterThan">
      <formula>0.49</formula>
    </cfRule>
    <cfRule type="cellIs" dxfId="6013" priority="563" operator="greaterThan">
      <formula>0.29</formula>
    </cfRule>
    <cfRule type="cellIs" dxfId="6012" priority="564" operator="lessThan">
      <formula>0.29</formula>
    </cfRule>
  </conditionalFormatting>
  <conditionalFormatting sqref="Q7">
    <cfRule type="cellIs" dxfId="6011" priority="553" operator="greaterThan">
      <formula>1</formula>
    </cfRule>
    <cfRule type="cellIs" dxfId="6010" priority="554" operator="greaterThan">
      <formula>0.89</formula>
    </cfRule>
    <cfRule type="cellIs" dxfId="6009" priority="555" operator="greaterThan">
      <formula>0.69</formula>
    </cfRule>
    <cfRule type="cellIs" dxfId="6008" priority="556" operator="greaterThan">
      <formula>0.49</formula>
    </cfRule>
    <cfRule type="cellIs" dxfId="6007" priority="557" operator="greaterThan">
      <formula>0.29</formula>
    </cfRule>
    <cfRule type="cellIs" dxfId="6006" priority="558" operator="lessThan">
      <formula>0.29</formula>
    </cfRule>
  </conditionalFormatting>
  <conditionalFormatting sqref="U7">
    <cfRule type="cellIs" dxfId="6005" priority="547" operator="greaterThan">
      <formula>1</formula>
    </cfRule>
    <cfRule type="cellIs" dxfId="6004" priority="548" operator="greaterThan">
      <formula>0.89</formula>
    </cfRule>
    <cfRule type="cellIs" dxfId="6003" priority="549" operator="greaterThan">
      <formula>0.69</formula>
    </cfRule>
    <cfRule type="cellIs" dxfId="6002" priority="550" operator="greaterThan">
      <formula>0.49</formula>
    </cfRule>
    <cfRule type="cellIs" dxfId="6001" priority="551" operator="greaterThan">
      <formula>0.29</formula>
    </cfRule>
    <cfRule type="cellIs" dxfId="6000" priority="552" operator="lessThan">
      <formula>0.29</formula>
    </cfRule>
  </conditionalFormatting>
  <conditionalFormatting sqref="V7">
    <cfRule type="cellIs" dxfId="5999" priority="541" operator="greaterThan">
      <formula>1</formula>
    </cfRule>
    <cfRule type="cellIs" dxfId="5998" priority="542" operator="greaterThan">
      <formula>0.89</formula>
    </cfRule>
    <cfRule type="cellIs" dxfId="5997" priority="543" operator="greaterThan">
      <formula>0.69</formula>
    </cfRule>
    <cfRule type="cellIs" dxfId="5996" priority="544" operator="greaterThan">
      <formula>0.49</formula>
    </cfRule>
    <cfRule type="cellIs" dxfId="5995" priority="545" operator="greaterThan">
      <formula>0.29</formula>
    </cfRule>
    <cfRule type="cellIs" dxfId="5994" priority="546" operator="lessThan">
      <formula>0.29</formula>
    </cfRule>
  </conditionalFormatting>
  <conditionalFormatting sqref="H10">
    <cfRule type="cellIs" dxfId="5993" priority="499" operator="greaterThan">
      <formula>1</formula>
    </cfRule>
    <cfRule type="cellIs" dxfId="5992" priority="500" operator="greaterThan">
      <formula>0.89</formula>
    </cfRule>
    <cfRule type="cellIs" dxfId="5991" priority="501" operator="greaterThan">
      <formula>0.69</formula>
    </cfRule>
    <cfRule type="cellIs" dxfId="5990" priority="502" operator="greaterThan">
      <formula>0.49</formula>
    </cfRule>
    <cfRule type="cellIs" dxfId="5989" priority="503" operator="greaterThan">
      <formula>0.29</formula>
    </cfRule>
    <cfRule type="cellIs" dxfId="5988" priority="504" operator="lessThan">
      <formula>0.29</formula>
    </cfRule>
  </conditionalFormatting>
  <conditionalFormatting sqref="L10">
    <cfRule type="cellIs" dxfId="5987" priority="493" operator="greaterThan">
      <formula>1</formula>
    </cfRule>
    <cfRule type="cellIs" dxfId="5986" priority="494" operator="greaterThan">
      <formula>0.89</formula>
    </cfRule>
    <cfRule type="cellIs" dxfId="5985" priority="495" operator="greaterThan">
      <formula>0.69</formula>
    </cfRule>
    <cfRule type="cellIs" dxfId="5984" priority="496" operator="greaterThan">
      <formula>0.49</formula>
    </cfRule>
    <cfRule type="cellIs" dxfId="5983" priority="497" operator="greaterThan">
      <formula>0.29</formula>
    </cfRule>
    <cfRule type="cellIs" dxfId="5982" priority="498" operator="lessThan">
      <formula>0.29</formula>
    </cfRule>
  </conditionalFormatting>
  <conditionalFormatting sqref="M10">
    <cfRule type="cellIs" dxfId="5981" priority="487" operator="greaterThan">
      <formula>1</formula>
    </cfRule>
    <cfRule type="cellIs" dxfId="5980" priority="488" operator="greaterThan">
      <formula>0.89</formula>
    </cfRule>
    <cfRule type="cellIs" dxfId="5979" priority="489" operator="greaterThan">
      <formula>0.69</formula>
    </cfRule>
    <cfRule type="cellIs" dxfId="5978" priority="490" operator="greaterThan">
      <formula>0.49</formula>
    </cfRule>
    <cfRule type="cellIs" dxfId="5977" priority="491" operator="greaterThan">
      <formula>0.29</formula>
    </cfRule>
    <cfRule type="cellIs" dxfId="5976" priority="492" operator="lessThan">
      <formula>0.29</formula>
    </cfRule>
  </conditionalFormatting>
  <conditionalFormatting sqref="Q10">
    <cfRule type="cellIs" dxfId="5975" priority="481" operator="greaterThan">
      <formula>1</formula>
    </cfRule>
    <cfRule type="cellIs" dxfId="5974" priority="482" operator="greaterThan">
      <formula>0.89</formula>
    </cfRule>
    <cfRule type="cellIs" dxfId="5973" priority="483" operator="greaterThan">
      <formula>0.69</formula>
    </cfRule>
    <cfRule type="cellIs" dxfId="5972" priority="484" operator="greaterThan">
      <formula>0.49</formula>
    </cfRule>
    <cfRule type="cellIs" dxfId="5971" priority="485" operator="greaterThan">
      <formula>0.29</formula>
    </cfRule>
    <cfRule type="cellIs" dxfId="5970" priority="486" operator="lessThan">
      <formula>0.29</formula>
    </cfRule>
  </conditionalFormatting>
  <conditionalFormatting sqref="U10">
    <cfRule type="cellIs" dxfId="5969" priority="475" operator="greaterThan">
      <formula>1</formula>
    </cfRule>
    <cfRule type="cellIs" dxfId="5968" priority="476" operator="greaterThan">
      <formula>0.89</formula>
    </cfRule>
    <cfRule type="cellIs" dxfId="5967" priority="477" operator="greaterThan">
      <formula>0.69</formula>
    </cfRule>
    <cfRule type="cellIs" dxfId="5966" priority="478" operator="greaterThan">
      <formula>0.49</formula>
    </cfRule>
    <cfRule type="cellIs" dxfId="5965" priority="479" operator="greaterThan">
      <formula>0.29</formula>
    </cfRule>
    <cfRule type="cellIs" dxfId="5964" priority="480" operator="lessThan">
      <formula>0.29</formula>
    </cfRule>
  </conditionalFormatting>
  <conditionalFormatting sqref="V10">
    <cfRule type="cellIs" dxfId="5963" priority="469" operator="greaterThan">
      <formula>1</formula>
    </cfRule>
    <cfRule type="cellIs" dxfId="5962" priority="470" operator="greaterThan">
      <formula>0.89</formula>
    </cfRule>
    <cfRule type="cellIs" dxfId="5961" priority="471" operator="greaterThan">
      <formula>0.69</formula>
    </cfRule>
    <cfRule type="cellIs" dxfId="5960" priority="472" operator="greaterThan">
      <formula>0.49</formula>
    </cfRule>
    <cfRule type="cellIs" dxfId="5959" priority="473" operator="greaterThan">
      <formula>0.29</formula>
    </cfRule>
    <cfRule type="cellIs" dxfId="5958" priority="474" operator="lessThan">
      <formula>0.29</formula>
    </cfRule>
  </conditionalFormatting>
  <conditionalFormatting sqref="F20">
    <cfRule type="cellIs" dxfId="5957" priority="319" operator="greaterThan">
      <formula>1</formula>
    </cfRule>
    <cfRule type="cellIs" dxfId="5956" priority="320" operator="greaterThan">
      <formula>0.89</formula>
    </cfRule>
    <cfRule type="cellIs" dxfId="5955" priority="321" operator="greaterThan">
      <formula>0.69</formula>
    </cfRule>
    <cfRule type="cellIs" dxfId="5954" priority="322" operator="greaterThan">
      <formula>0.49</formula>
    </cfRule>
    <cfRule type="cellIs" dxfId="5953" priority="323" operator="greaterThan">
      <formula>0.29</formula>
    </cfRule>
    <cfRule type="cellIs" dxfId="5952" priority="324" operator="lessThan">
      <formula>0.29</formula>
    </cfRule>
  </conditionalFormatting>
  <conditionalFormatting sqref="J20">
    <cfRule type="cellIs" dxfId="5951" priority="313" operator="greaterThan">
      <formula>1</formula>
    </cfRule>
    <cfRule type="cellIs" dxfId="5950" priority="314" operator="greaterThan">
      <formula>0.89</formula>
    </cfRule>
    <cfRule type="cellIs" dxfId="5949" priority="315" operator="greaterThan">
      <formula>0.69</formula>
    </cfRule>
    <cfRule type="cellIs" dxfId="5948" priority="316" operator="greaterThan">
      <formula>0.49</formula>
    </cfRule>
    <cfRule type="cellIs" dxfId="5947" priority="317" operator="greaterThan">
      <formula>0.29</formula>
    </cfRule>
    <cfRule type="cellIs" dxfId="5946" priority="318" operator="lessThan">
      <formula>0.29</formula>
    </cfRule>
  </conditionalFormatting>
  <conditionalFormatting sqref="K20">
    <cfRule type="cellIs" dxfId="5945" priority="307" operator="greaterThan">
      <formula>1</formula>
    </cfRule>
    <cfRule type="cellIs" dxfId="5944" priority="308" operator="greaterThan">
      <formula>0.89</formula>
    </cfRule>
    <cfRule type="cellIs" dxfId="5943" priority="309" operator="greaterThan">
      <formula>0.69</formula>
    </cfRule>
    <cfRule type="cellIs" dxfId="5942" priority="310" operator="greaterThan">
      <formula>0.49</formula>
    </cfRule>
    <cfRule type="cellIs" dxfId="5941" priority="311" operator="greaterThan">
      <formula>0.29</formula>
    </cfRule>
    <cfRule type="cellIs" dxfId="5940" priority="312" operator="lessThan">
      <formula>0.29</formula>
    </cfRule>
  </conditionalFormatting>
  <conditionalFormatting sqref="O20">
    <cfRule type="cellIs" dxfId="5939" priority="301" operator="greaterThan">
      <formula>1</formula>
    </cfRule>
    <cfRule type="cellIs" dxfId="5938" priority="302" operator="greaterThan">
      <formula>0.89</formula>
    </cfRule>
    <cfRule type="cellIs" dxfId="5937" priority="303" operator="greaterThan">
      <formula>0.69</formula>
    </cfRule>
    <cfRule type="cellIs" dxfId="5936" priority="304" operator="greaterThan">
      <formula>0.49</formula>
    </cfRule>
    <cfRule type="cellIs" dxfId="5935" priority="305" operator="greaterThan">
      <formula>0.29</formula>
    </cfRule>
    <cfRule type="cellIs" dxfId="5934" priority="306" operator="lessThan">
      <formula>0.29</formula>
    </cfRule>
  </conditionalFormatting>
  <conditionalFormatting sqref="S20">
    <cfRule type="cellIs" dxfId="5933" priority="295" operator="greaterThan">
      <formula>1</formula>
    </cfRule>
    <cfRule type="cellIs" dxfId="5932" priority="296" operator="greaterThan">
      <formula>0.89</formula>
    </cfRule>
    <cfRule type="cellIs" dxfId="5931" priority="297" operator="greaterThan">
      <formula>0.69</formula>
    </cfRule>
    <cfRule type="cellIs" dxfId="5930" priority="298" operator="greaterThan">
      <formula>0.49</formula>
    </cfRule>
    <cfRule type="cellIs" dxfId="5929" priority="299" operator="greaterThan">
      <formula>0.29</formula>
    </cfRule>
    <cfRule type="cellIs" dxfId="5928" priority="300" operator="lessThan">
      <formula>0.29</formula>
    </cfRule>
  </conditionalFormatting>
  <conditionalFormatting sqref="T20">
    <cfRule type="cellIs" dxfId="5927" priority="289" operator="greaterThan">
      <formula>1</formula>
    </cfRule>
    <cfRule type="cellIs" dxfId="5926" priority="290" operator="greaterThan">
      <formula>0.89</formula>
    </cfRule>
    <cfRule type="cellIs" dxfId="5925" priority="291" operator="greaterThan">
      <formula>0.69</formula>
    </cfRule>
    <cfRule type="cellIs" dxfId="5924" priority="292" operator="greaterThan">
      <formula>0.49</formula>
    </cfRule>
    <cfRule type="cellIs" dxfId="5923" priority="293" operator="greaterThan">
      <formula>0.29</formula>
    </cfRule>
    <cfRule type="cellIs" dxfId="5922" priority="294" operator="lessThan">
      <formula>0.29</formula>
    </cfRule>
  </conditionalFormatting>
  <conditionalFormatting sqref="F23">
    <cfRule type="cellIs" dxfId="5921" priority="283" operator="greaterThan">
      <formula>1</formula>
    </cfRule>
    <cfRule type="cellIs" dxfId="5920" priority="284" operator="greaterThan">
      <formula>0.89</formula>
    </cfRule>
    <cfRule type="cellIs" dxfId="5919" priority="285" operator="greaterThan">
      <formula>0.69</formula>
    </cfRule>
    <cfRule type="cellIs" dxfId="5918" priority="286" operator="greaterThan">
      <formula>0.49</formula>
    </cfRule>
    <cfRule type="cellIs" dxfId="5917" priority="287" operator="greaterThan">
      <formula>0.29</formula>
    </cfRule>
    <cfRule type="cellIs" dxfId="5916" priority="288" operator="lessThan">
      <formula>0.29</formula>
    </cfRule>
  </conditionalFormatting>
  <conditionalFormatting sqref="J23">
    <cfRule type="cellIs" dxfId="5915" priority="277" operator="greaterThan">
      <formula>1</formula>
    </cfRule>
    <cfRule type="cellIs" dxfId="5914" priority="278" operator="greaterThan">
      <formula>0.89</formula>
    </cfRule>
    <cfRule type="cellIs" dxfId="5913" priority="279" operator="greaterThan">
      <formula>0.69</formula>
    </cfRule>
    <cfRule type="cellIs" dxfId="5912" priority="280" operator="greaterThan">
      <formula>0.49</formula>
    </cfRule>
    <cfRule type="cellIs" dxfId="5911" priority="281" operator="greaterThan">
      <formula>0.29</formula>
    </cfRule>
    <cfRule type="cellIs" dxfId="5910" priority="282" operator="lessThan">
      <formula>0.29</formula>
    </cfRule>
  </conditionalFormatting>
  <conditionalFormatting sqref="K23">
    <cfRule type="cellIs" dxfId="5909" priority="271" operator="greaterThan">
      <formula>1</formula>
    </cfRule>
    <cfRule type="cellIs" dxfId="5908" priority="272" operator="greaterThan">
      <formula>0.89</formula>
    </cfRule>
    <cfRule type="cellIs" dxfId="5907" priority="273" operator="greaterThan">
      <formula>0.69</formula>
    </cfRule>
    <cfRule type="cellIs" dxfId="5906" priority="274" operator="greaterThan">
      <formula>0.49</formula>
    </cfRule>
    <cfRule type="cellIs" dxfId="5905" priority="275" operator="greaterThan">
      <formula>0.29</formula>
    </cfRule>
    <cfRule type="cellIs" dxfId="5904" priority="276" operator="lessThan">
      <formula>0.29</formula>
    </cfRule>
  </conditionalFormatting>
  <conditionalFormatting sqref="O23">
    <cfRule type="cellIs" dxfId="5903" priority="265" operator="greaterThan">
      <formula>1</formula>
    </cfRule>
    <cfRule type="cellIs" dxfId="5902" priority="266" operator="greaterThan">
      <formula>0.89</formula>
    </cfRule>
    <cfRule type="cellIs" dxfId="5901" priority="267" operator="greaterThan">
      <formula>0.69</formula>
    </cfRule>
    <cfRule type="cellIs" dxfId="5900" priority="268" operator="greaterThan">
      <formula>0.49</formula>
    </cfRule>
    <cfRule type="cellIs" dxfId="5899" priority="269" operator="greaterThan">
      <formula>0.29</formula>
    </cfRule>
    <cfRule type="cellIs" dxfId="5898" priority="270" operator="lessThan">
      <formula>0.29</formula>
    </cfRule>
  </conditionalFormatting>
  <conditionalFormatting sqref="S23">
    <cfRule type="cellIs" dxfId="5897" priority="259" operator="greaterThan">
      <formula>1</formula>
    </cfRule>
    <cfRule type="cellIs" dxfId="5896" priority="260" operator="greaterThan">
      <formula>0.89</formula>
    </cfRule>
    <cfRule type="cellIs" dxfId="5895" priority="261" operator="greaterThan">
      <formula>0.69</formula>
    </cfRule>
    <cfRule type="cellIs" dxfId="5894" priority="262" operator="greaterThan">
      <formula>0.49</formula>
    </cfRule>
    <cfRule type="cellIs" dxfId="5893" priority="263" operator="greaterThan">
      <formula>0.29</formula>
    </cfRule>
    <cfRule type="cellIs" dxfId="5892" priority="264" operator="lessThan">
      <formula>0.29</formula>
    </cfRule>
  </conditionalFormatting>
  <conditionalFormatting sqref="T23">
    <cfRule type="cellIs" dxfId="5891" priority="253" operator="greaterThan">
      <formula>1</formula>
    </cfRule>
    <cfRule type="cellIs" dxfId="5890" priority="254" operator="greaterThan">
      <formula>0.89</formula>
    </cfRule>
    <cfRule type="cellIs" dxfId="5889" priority="255" operator="greaterThan">
      <formula>0.69</formula>
    </cfRule>
    <cfRule type="cellIs" dxfId="5888" priority="256" operator="greaterThan">
      <formula>0.49</formula>
    </cfRule>
    <cfRule type="cellIs" dxfId="5887" priority="257" operator="greaterThan">
      <formula>0.29</formula>
    </cfRule>
    <cfRule type="cellIs" dxfId="5886" priority="258" operator="lessThan">
      <formula>0.29</formula>
    </cfRule>
  </conditionalFormatting>
  <conditionalFormatting sqref="F26">
    <cfRule type="cellIs" dxfId="5885" priority="247" operator="greaterThan">
      <formula>1</formula>
    </cfRule>
    <cfRule type="cellIs" dxfId="5884" priority="248" operator="greaterThan">
      <formula>0.89</formula>
    </cfRule>
    <cfRule type="cellIs" dxfId="5883" priority="249" operator="greaterThan">
      <formula>0.69</formula>
    </cfRule>
    <cfRule type="cellIs" dxfId="5882" priority="250" operator="greaterThan">
      <formula>0.49</formula>
    </cfRule>
    <cfRule type="cellIs" dxfId="5881" priority="251" operator="greaterThan">
      <formula>0.29</formula>
    </cfRule>
    <cfRule type="cellIs" dxfId="5880" priority="252" operator="lessThan">
      <formula>0.29</formula>
    </cfRule>
  </conditionalFormatting>
  <conditionalFormatting sqref="J26">
    <cfRule type="cellIs" dxfId="5879" priority="241" operator="greaterThan">
      <formula>1</formula>
    </cfRule>
    <cfRule type="cellIs" dxfId="5878" priority="242" operator="greaterThan">
      <formula>0.89</formula>
    </cfRule>
    <cfRule type="cellIs" dxfId="5877" priority="243" operator="greaterThan">
      <formula>0.69</formula>
    </cfRule>
    <cfRule type="cellIs" dxfId="5876" priority="244" operator="greaterThan">
      <formula>0.49</formula>
    </cfRule>
    <cfRule type="cellIs" dxfId="5875" priority="245" operator="greaterThan">
      <formula>0.29</formula>
    </cfRule>
    <cfRule type="cellIs" dxfId="5874" priority="246" operator="lessThan">
      <formula>0.29</formula>
    </cfRule>
  </conditionalFormatting>
  <conditionalFormatting sqref="K26">
    <cfRule type="cellIs" dxfId="5873" priority="235" operator="greaterThan">
      <formula>1</formula>
    </cfRule>
    <cfRule type="cellIs" dxfId="5872" priority="236" operator="greaterThan">
      <formula>0.89</formula>
    </cfRule>
    <cfRule type="cellIs" dxfId="5871" priority="237" operator="greaterThan">
      <formula>0.69</formula>
    </cfRule>
    <cfRule type="cellIs" dxfId="5870" priority="238" operator="greaterThan">
      <formula>0.49</formula>
    </cfRule>
    <cfRule type="cellIs" dxfId="5869" priority="239" operator="greaterThan">
      <formula>0.29</formula>
    </cfRule>
    <cfRule type="cellIs" dxfId="5868" priority="240" operator="lessThan">
      <formula>0.29</formula>
    </cfRule>
  </conditionalFormatting>
  <conditionalFormatting sqref="O26">
    <cfRule type="cellIs" dxfId="5867" priority="229" operator="greaterThan">
      <formula>1</formula>
    </cfRule>
    <cfRule type="cellIs" dxfId="5866" priority="230" operator="greaterThan">
      <formula>0.89</formula>
    </cfRule>
    <cfRule type="cellIs" dxfId="5865" priority="231" operator="greaterThan">
      <formula>0.69</formula>
    </cfRule>
    <cfRule type="cellIs" dxfId="5864" priority="232" operator="greaterThan">
      <formula>0.49</formula>
    </cfRule>
    <cfRule type="cellIs" dxfId="5863" priority="233" operator="greaterThan">
      <formula>0.29</formula>
    </cfRule>
    <cfRule type="cellIs" dxfId="5862" priority="234" operator="lessThan">
      <formula>0.29</formula>
    </cfRule>
  </conditionalFormatting>
  <conditionalFormatting sqref="S26">
    <cfRule type="cellIs" dxfId="5861" priority="223" operator="greaterThan">
      <formula>1</formula>
    </cfRule>
    <cfRule type="cellIs" dxfId="5860" priority="224" operator="greaterThan">
      <formula>0.89</formula>
    </cfRule>
    <cfRule type="cellIs" dxfId="5859" priority="225" operator="greaterThan">
      <formula>0.69</formula>
    </cfRule>
    <cfRule type="cellIs" dxfId="5858" priority="226" operator="greaterThan">
      <formula>0.49</formula>
    </cfRule>
    <cfRule type="cellIs" dxfId="5857" priority="227" operator="greaterThan">
      <formula>0.29</formula>
    </cfRule>
    <cfRule type="cellIs" dxfId="5856" priority="228" operator="lessThan">
      <formula>0.29</formula>
    </cfRule>
  </conditionalFormatting>
  <conditionalFormatting sqref="T26">
    <cfRule type="cellIs" dxfId="5855" priority="217" operator="greaterThan">
      <formula>1</formula>
    </cfRule>
    <cfRule type="cellIs" dxfId="5854" priority="218" operator="greaterThan">
      <formula>0.89</formula>
    </cfRule>
    <cfRule type="cellIs" dxfId="5853" priority="219" operator="greaterThan">
      <formula>0.69</formula>
    </cfRule>
    <cfRule type="cellIs" dxfId="5852" priority="220" operator="greaterThan">
      <formula>0.49</formula>
    </cfRule>
    <cfRule type="cellIs" dxfId="5851" priority="221" operator="greaterThan">
      <formula>0.29</formula>
    </cfRule>
    <cfRule type="cellIs" dxfId="5850" priority="22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V73"/>
  <sheetViews>
    <sheetView topLeftCell="A3" zoomScale="60" zoomScaleNormal="60" workbookViewId="0">
      <selection activeCell="N23" sqref="N23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8.25" customHeight="1">
      <c r="A1" s="459" t="s">
        <v>906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39.950000000000003" customHeight="1" thickBot="1">
      <c r="A7" s="190" t="s">
        <v>22</v>
      </c>
      <c r="B7" s="273" t="s">
        <v>23</v>
      </c>
      <c r="C7" s="190" t="s">
        <v>24</v>
      </c>
      <c r="D7" s="168" t="s">
        <v>756</v>
      </c>
      <c r="E7" s="588" t="s">
        <v>25</v>
      </c>
      <c r="F7" s="588"/>
      <c r="G7" s="589"/>
      <c r="H7" s="191">
        <f>H8/H9</f>
        <v>0.59259259259259256</v>
      </c>
      <c r="I7" s="590" t="s">
        <v>25</v>
      </c>
      <c r="J7" s="588"/>
      <c r="K7" s="589"/>
      <c r="L7" s="191">
        <f t="shared" ref="L7:M7" si="0">L8/L9</f>
        <v>0.66666666666666663</v>
      </c>
      <c r="M7" s="192">
        <f t="shared" si="0"/>
        <v>0.62962962962962965</v>
      </c>
      <c r="N7" s="590" t="s">
        <v>25</v>
      </c>
      <c r="O7" s="588"/>
      <c r="P7" s="589"/>
      <c r="Q7" s="191">
        <f>Q8/Q9</f>
        <v>7.407407407407407E-2</v>
      </c>
      <c r="R7" s="590" t="s">
        <v>25</v>
      </c>
      <c r="S7" s="588"/>
      <c r="T7" s="589"/>
      <c r="U7" s="191">
        <f t="shared" ref="U7:V7" si="1">U8/U9</f>
        <v>0</v>
      </c>
      <c r="V7" s="192">
        <f t="shared" si="1"/>
        <v>0.33333333333333331</v>
      </c>
    </row>
    <row r="8" spans="1:22" ht="39.950000000000003" customHeight="1">
      <c r="A8" s="704" t="s">
        <v>900</v>
      </c>
      <c r="B8" s="594" t="s">
        <v>887</v>
      </c>
      <c r="C8" s="596" t="s">
        <v>888</v>
      </c>
      <c r="D8" s="298" t="s">
        <v>392</v>
      </c>
      <c r="E8" s="75">
        <v>2</v>
      </c>
      <c r="F8" s="76">
        <v>6</v>
      </c>
      <c r="G8" s="77">
        <v>8</v>
      </c>
      <c r="H8" s="193">
        <f>SUM(E8:G8)</f>
        <v>16</v>
      </c>
      <c r="I8" s="75">
        <v>6</v>
      </c>
      <c r="J8" s="76">
        <v>7</v>
      </c>
      <c r="K8" s="77">
        <v>5</v>
      </c>
      <c r="L8" s="193">
        <f>SUM(I8:K8)</f>
        <v>18</v>
      </c>
      <c r="M8" s="194">
        <f>+H8+L8</f>
        <v>34</v>
      </c>
      <c r="N8" s="75">
        <v>2</v>
      </c>
      <c r="O8" s="76"/>
      <c r="P8" s="77"/>
      <c r="Q8" s="193">
        <f>SUM(N8:P8)</f>
        <v>2</v>
      </c>
      <c r="R8" s="13"/>
      <c r="S8" s="14"/>
      <c r="T8" s="15"/>
      <c r="U8" s="193">
        <f>SUM(R8:T8)</f>
        <v>0</v>
      </c>
      <c r="V8" s="194">
        <f>+H8+L8+Q8+U8</f>
        <v>36</v>
      </c>
    </row>
    <row r="9" spans="1:22" ht="39.950000000000003" customHeight="1" thickBot="1">
      <c r="A9" s="705"/>
      <c r="B9" s="595"/>
      <c r="C9" s="597"/>
      <c r="D9" s="299" t="s">
        <v>393</v>
      </c>
      <c r="E9" s="84">
        <v>9</v>
      </c>
      <c r="F9" s="85">
        <v>9</v>
      </c>
      <c r="G9" s="86">
        <v>9</v>
      </c>
      <c r="H9" s="195">
        <f>SUM(E9:G9)</f>
        <v>27</v>
      </c>
      <c r="I9" s="84">
        <v>9</v>
      </c>
      <c r="J9" s="85">
        <v>9</v>
      </c>
      <c r="K9" s="86">
        <v>9</v>
      </c>
      <c r="L9" s="195">
        <f>SUM(I9:K9)</f>
        <v>27</v>
      </c>
      <c r="M9" s="196">
        <f>+H9+L9</f>
        <v>54</v>
      </c>
      <c r="N9" s="84">
        <v>9</v>
      </c>
      <c r="O9" s="85">
        <v>9</v>
      </c>
      <c r="P9" s="86">
        <v>9</v>
      </c>
      <c r="Q9" s="195">
        <f>SUM(N9:P9)</f>
        <v>27</v>
      </c>
      <c r="R9" s="19">
        <v>9</v>
      </c>
      <c r="S9" s="20">
        <v>9</v>
      </c>
      <c r="T9" s="21">
        <v>9</v>
      </c>
      <c r="U9" s="195">
        <f>SUM(R9:T9)</f>
        <v>27</v>
      </c>
      <c r="V9" s="196">
        <f>+H9+L9+Q9+U9</f>
        <v>108</v>
      </c>
    </row>
    <row r="10" spans="1:22" ht="39.950000000000003" customHeight="1" thickBot="1">
      <c r="A10" s="705"/>
      <c r="B10" s="297" t="s">
        <v>26</v>
      </c>
      <c r="C10" s="190" t="s">
        <v>24</v>
      </c>
      <c r="D10" s="168" t="s">
        <v>27</v>
      </c>
      <c r="E10" s="485" t="s">
        <v>25</v>
      </c>
      <c r="F10" s="478"/>
      <c r="G10" s="479"/>
      <c r="H10" s="191">
        <f>H11/H12</f>
        <v>1.1416666666666666</v>
      </c>
      <c r="I10" s="485" t="s">
        <v>25</v>
      </c>
      <c r="J10" s="478"/>
      <c r="K10" s="479"/>
      <c r="L10" s="191">
        <f>L11/L12</f>
        <v>1.6583333333333334</v>
      </c>
      <c r="M10" s="192">
        <f>M11/M12</f>
        <v>1.4</v>
      </c>
      <c r="N10" s="485" t="s">
        <v>25</v>
      </c>
      <c r="O10" s="478"/>
      <c r="P10" s="479"/>
      <c r="Q10" s="191">
        <f>Q11/Q12</f>
        <v>0.93333333333333335</v>
      </c>
      <c r="R10" s="480" t="s">
        <v>25</v>
      </c>
      <c r="S10" s="481"/>
      <c r="T10" s="482"/>
      <c r="U10" s="191">
        <f>U11/U12</f>
        <v>0</v>
      </c>
      <c r="V10" s="192">
        <f>V11/V12</f>
        <v>0.93333333333333335</v>
      </c>
    </row>
    <row r="11" spans="1:22" ht="39.950000000000003" customHeight="1">
      <c r="A11" s="705"/>
      <c r="B11" s="594" t="s">
        <v>394</v>
      </c>
      <c r="C11" s="596" t="s">
        <v>889</v>
      </c>
      <c r="D11" s="298" t="s">
        <v>395</v>
      </c>
      <c r="E11" s="75">
        <v>37</v>
      </c>
      <c r="F11" s="76">
        <v>22</v>
      </c>
      <c r="G11" s="77">
        <v>78</v>
      </c>
      <c r="H11" s="193">
        <f>SUM(E11:G11)</f>
        <v>137</v>
      </c>
      <c r="I11" s="75">
        <v>48</v>
      </c>
      <c r="J11" s="76">
        <v>69</v>
      </c>
      <c r="K11" s="77">
        <v>82</v>
      </c>
      <c r="L11" s="193">
        <f>SUM(I11:K11)</f>
        <v>199</v>
      </c>
      <c r="M11" s="194">
        <f>+H11+L11</f>
        <v>336</v>
      </c>
      <c r="N11" s="75">
        <v>112</v>
      </c>
      <c r="O11" s="76"/>
      <c r="P11" s="77"/>
      <c r="Q11" s="193">
        <f>SUM(N11:P11)</f>
        <v>112</v>
      </c>
      <c r="R11" s="13"/>
      <c r="S11" s="14"/>
      <c r="T11" s="15"/>
      <c r="U11" s="193">
        <f>SUM(R11:T11)</f>
        <v>0</v>
      </c>
      <c r="V11" s="194">
        <f>+H11+L11+Q11+U11</f>
        <v>448</v>
      </c>
    </row>
    <row r="12" spans="1:22" ht="52.5" customHeight="1" thickBot="1">
      <c r="A12" s="705"/>
      <c r="B12" s="595"/>
      <c r="C12" s="597"/>
      <c r="D12" s="299" t="s">
        <v>396</v>
      </c>
      <c r="E12" s="84">
        <v>40</v>
      </c>
      <c r="F12" s="85">
        <v>40</v>
      </c>
      <c r="G12" s="86">
        <v>40</v>
      </c>
      <c r="H12" s="195">
        <f>SUM(E12:G12)</f>
        <v>120</v>
      </c>
      <c r="I12" s="84">
        <v>40</v>
      </c>
      <c r="J12" s="85">
        <v>40</v>
      </c>
      <c r="K12" s="86">
        <v>40</v>
      </c>
      <c r="L12" s="195">
        <f>SUM(I12:K12)</f>
        <v>120</v>
      </c>
      <c r="M12" s="196">
        <f>+H12+L12</f>
        <v>240</v>
      </c>
      <c r="N12" s="84">
        <v>40</v>
      </c>
      <c r="O12" s="85">
        <v>40</v>
      </c>
      <c r="P12" s="86">
        <v>40</v>
      </c>
      <c r="Q12" s="195">
        <f>SUM(N12:P12)</f>
        <v>120</v>
      </c>
      <c r="R12" s="19">
        <v>40</v>
      </c>
      <c r="S12" s="20">
        <v>40</v>
      </c>
      <c r="T12" s="21">
        <v>40</v>
      </c>
      <c r="U12" s="195">
        <f>SUM(R12:T12)</f>
        <v>120</v>
      </c>
      <c r="V12" s="196">
        <f>+H12+L12+Q12+U12</f>
        <v>480</v>
      </c>
    </row>
    <row r="13" spans="1:22" ht="39.950000000000003" customHeight="1" thickBot="1">
      <c r="A13" s="705"/>
      <c r="B13" s="297" t="s">
        <v>28</v>
      </c>
      <c r="C13" s="190" t="s">
        <v>24</v>
      </c>
      <c r="D13" s="168" t="s">
        <v>27</v>
      </c>
      <c r="E13" s="485" t="s">
        <v>25</v>
      </c>
      <c r="F13" s="478"/>
      <c r="G13" s="479"/>
      <c r="H13" s="191">
        <f>H14/H15</f>
        <v>1.8966666666666667</v>
      </c>
      <c r="I13" s="485" t="s">
        <v>25</v>
      </c>
      <c r="J13" s="478"/>
      <c r="K13" s="479"/>
      <c r="L13" s="191">
        <f>L14/L15</f>
        <v>1.85</v>
      </c>
      <c r="M13" s="192">
        <f>M14/M15</f>
        <v>1.8733333333333335</v>
      </c>
      <c r="N13" s="485" t="s">
        <v>25</v>
      </c>
      <c r="O13" s="478"/>
      <c r="P13" s="479"/>
      <c r="Q13" s="191">
        <f>Q14/Q15</f>
        <v>0.43333333333333335</v>
      </c>
      <c r="R13" s="480" t="s">
        <v>25</v>
      </c>
      <c r="S13" s="481"/>
      <c r="T13" s="482"/>
      <c r="U13" s="191">
        <f>U14/U15</f>
        <v>0</v>
      </c>
      <c r="V13" s="192">
        <f>V14/V15</f>
        <v>1.1297297297297297</v>
      </c>
    </row>
    <row r="14" spans="1:22" ht="39.950000000000003" customHeight="1">
      <c r="A14" s="705"/>
      <c r="B14" s="594" t="s">
        <v>890</v>
      </c>
      <c r="C14" s="596" t="s">
        <v>891</v>
      </c>
      <c r="D14" s="298" t="s">
        <v>397</v>
      </c>
      <c r="E14" s="75">
        <v>25.9</v>
      </c>
      <c r="F14" s="76">
        <v>0</v>
      </c>
      <c r="G14" s="77">
        <v>31</v>
      </c>
      <c r="H14" s="193">
        <f>SUM(E14:G14)</f>
        <v>56.9</v>
      </c>
      <c r="I14" s="75">
        <v>38.5</v>
      </c>
      <c r="J14" s="76">
        <v>17</v>
      </c>
      <c r="K14" s="77">
        <v>0</v>
      </c>
      <c r="L14" s="193">
        <f>SUM(I14:K14)</f>
        <v>55.5</v>
      </c>
      <c r="M14" s="194">
        <f>+H14+L14</f>
        <v>112.4</v>
      </c>
      <c r="N14" s="75">
        <v>13</v>
      </c>
      <c r="O14" s="76"/>
      <c r="P14" s="77"/>
      <c r="Q14" s="193">
        <f>SUM(N14:P14)</f>
        <v>13</v>
      </c>
      <c r="R14" s="13"/>
      <c r="S14" s="14"/>
      <c r="T14" s="15"/>
      <c r="U14" s="193">
        <f>SUM(R14:T14)</f>
        <v>0</v>
      </c>
      <c r="V14" s="194">
        <f>+H14+L14+Q14+U14</f>
        <v>125.4</v>
      </c>
    </row>
    <row r="15" spans="1:22" ht="39.950000000000003" customHeight="1" thickBot="1">
      <c r="A15" s="705"/>
      <c r="B15" s="595"/>
      <c r="C15" s="597"/>
      <c r="D15" s="299" t="s">
        <v>398</v>
      </c>
      <c r="E15" s="84">
        <v>10</v>
      </c>
      <c r="F15" s="85">
        <v>10</v>
      </c>
      <c r="G15" s="86">
        <v>10</v>
      </c>
      <c r="H15" s="195">
        <f>SUM(E15:G15)</f>
        <v>30</v>
      </c>
      <c r="I15" s="84">
        <v>10</v>
      </c>
      <c r="J15" s="85">
        <v>10</v>
      </c>
      <c r="K15" s="86">
        <v>10</v>
      </c>
      <c r="L15" s="195">
        <f>SUM(I15:K15)</f>
        <v>30</v>
      </c>
      <c r="M15" s="196">
        <f>+H15+L15</f>
        <v>60</v>
      </c>
      <c r="N15" s="84">
        <v>10</v>
      </c>
      <c r="O15" s="85">
        <v>10</v>
      </c>
      <c r="P15" s="86">
        <v>10</v>
      </c>
      <c r="Q15" s="195">
        <f>SUM(N15:P15)</f>
        <v>30</v>
      </c>
      <c r="R15" s="19">
        <v>7</v>
      </c>
      <c r="S15" s="20">
        <v>7</v>
      </c>
      <c r="T15" s="21">
        <v>7</v>
      </c>
      <c r="U15" s="195">
        <f>SUM(R15:T15)</f>
        <v>21</v>
      </c>
      <c r="V15" s="196">
        <f>+H15+L15+Q15+U15</f>
        <v>111</v>
      </c>
    </row>
    <row r="16" spans="1:22" ht="39.950000000000003" customHeight="1" thickBot="1">
      <c r="A16" s="705"/>
      <c r="B16" s="297" t="s">
        <v>143</v>
      </c>
      <c r="C16" s="190" t="s">
        <v>24</v>
      </c>
      <c r="D16" s="168" t="s">
        <v>27</v>
      </c>
      <c r="E16" s="485" t="s">
        <v>25</v>
      </c>
      <c r="F16" s="478"/>
      <c r="G16" s="479"/>
      <c r="H16" s="191">
        <f>H17/H18</f>
        <v>2.2183666666666668</v>
      </c>
      <c r="I16" s="485" t="s">
        <v>25</v>
      </c>
      <c r="J16" s="478"/>
      <c r="K16" s="479"/>
      <c r="L16" s="191">
        <f>L17/L18</f>
        <v>1.6666666666666667</v>
      </c>
      <c r="M16" s="192">
        <f>M17/M18</f>
        <v>1.9425166666666667</v>
      </c>
      <c r="N16" s="485" t="s">
        <v>25</v>
      </c>
      <c r="O16" s="478"/>
      <c r="P16" s="479"/>
      <c r="Q16" s="191">
        <f>Q17/Q18</f>
        <v>0</v>
      </c>
      <c r="R16" s="480" t="s">
        <v>25</v>
      </c>
      <c r="S16" s="481"/>
      <c r="T16" s="482"/>
      <c r="U16" s="191">
        <f>U17/U18</f>
        <v>0</v>
      </c>
      <c r="V16" s="192">
        <f>V17/V18</f>
        <v>1.036008888888889</v>
      </c>
    </row>
    <row r="17" spans="1:22" ht="39.950000000000003" customHeight="1">
      <c r="A17" s="705"/>
      <c r="B17" s="594" t="s">
        <v>892</v>
      </c>
      <c r="C17" s="596" t="s">
        <v>893</v>
      </c>
      <c r="D17" s="298" t="s">
        <v>397</v>
      </c>
      <c r="E17" s="75">
        <v>0</v>
      </c>
      <c r="F17" s="76">
        <v>635.04</v>
      </c>
      <c r="G17" s="77">
        <v>2027</v>
      </c>
      <c r="H17" s="193">
        <f>SUM(E17:G17)</f>
        <v>2662.04</v>
      </c>
      <c r="I17" s="75">
        <v>2000</v>
      </c>
      <c r="J17" s="76">
        <v>0</v>
      </c>
      <c r="K17" s="77">
        <v>0</v>
      </c>
      <c r="L17" s="193">
        <f>SUM(I17:K17)</f>
        <v>2000</v>
      </c>
      <c r="M17" s="194">
        <f>+H17+L17</f>
        <v>4662.04</v>
      </c>
      <c r="N17" s="75">
        <v>0</v>
      </c>
      <c r="O17" s="76"/>
      <c r="P17" s="77"/>
      <c r="Q17" s="193">
        <f>SUM(N17:P17)</f>
        <v>0</v>
      </c>
      <c r="R17" s="13"/>
      <c r="S17" s="14"/>
      <c r="T17" s="15"/>
      <c r="U17" s="193">
        <f>SUM(R17:T17)</f>
        <v>0</v>
      </c>
      <c r="V17" s="194">
        <f>+H17+L17+Q17+U17</f>
        <v>4662.04</v>
      </c>
    </row>
    <row r="18" spans="1:22" ht="39.950000000000003" customHeight="1" thickBot="1">
      <c r="A18" s="705"/>
      <c r="B18" s="595"/>
      <c r="C18" s="597"/>
      <c r="D18" s="299" t="s">
        <v>398</v>
      </c>
      <c r="E18" s="84">
        <v>400</v>
      </c>
      <c r="F18" s="85">
        <v>400</v>
      </c>
      <c r="G18" s="86">
        <v>400</v>
      </c>
      <c r="H18" s="195">
        <f>SUM(E18:G18)</f>
        <v>1200</v>
      </c>
      <c r="I18" s="84">
        <v>400</v>
      </c>
      <c r="J18" s="85">
        <v>400</v>
      </c>
      <c r="K18" s="86">
        <v>400</v>
      </c>
      <c r="L18" s="195">
        <f>SUM(I18:K18)</f>
        <v>1200</v>
      </c>
      <c r="M18" s="196">
        <f>+H18+L18</f>
        <v>2400</v>
      </c>
      <c r="N18" s="84">
        <v>400</v>
      </c>
      <c r="O18" s="85">
        <v>400</v>
      </c>
      <c r="P18" s="86">
        <v>400</v>
      </c>
      <c r="Q18" s="195">
        <f>SUM(N18:P18)</f>
        <v>1200</v>
      </c>
      <c r="R18" s="19">
        <v>300</v>
      </c>
      <c r="S18" s="20">
        <v>300</v>
      </c>
      <c r="T18" s="21">
        <v>300</v>
      </c>
      <c r="U18" s="195">
        <f>SUM(R18:T18)</f>
        <v>900</v>
      </c>
      <c r="V18" s="196">
        <f>+H18+L18+Q18+U18</f>
        <v>4500</v>
      </c>
    </row>
    <row r="19" spans="1:22" ht="39.950000000000003" customHeight="1" thickBot="1">
      <c r="A19" s="705"/>
      <c r="B19" s="297" t="s">
        <v>265</v>
      </c>
      <c r="C19" s="190" t="s">
        <v>24</v>
      </c>
      <c r="D19" s="168" t="s">
        <v>27</v>
      </c>
      <c r="E19" s="485" t="s">
        <v>25</v>
      </c>
      <c r="F19" s="478"/>
      <c r="G19" s="479"/>
      <c r="H19" s="191">
        <f>H20/H21</f>
        <v>0.36958333333333332</v>
      </c>
      <c r="I19" s="485" t="s">
        <v>25</v>
      </c>
      <c r="J19" s="478"/>
      <c r="K19" s="479"/>
      <c r="L19" s="191">
        <f>L20/L21</f>
        <v>2.00875</v>
      </c>
      <c r="M19" s="192">
        <f>M20/M21</f>
        <v>1.1891666666666667</v>
      </c>
      <c r="N19" s="485" t="s">
        <v>25</v>
      </c>
      <c r="O19" s="478"/>
      <c r="P19" s="479"/>
      <c r="Q19" s="191">
        <f>Q20/Q21</f>
        <v>0</v>
      </c>
      <c r="R19" s="480" t="s">
        <v>25</v>
      </c>
      <c r="S19" s="481"/>
      <c r="T19" s="482"/>
      <c r="U19" s="191">
        <f>U20/U21</f>
        <v>0</v>
      </c>
      <c r="V19" s="192">
        <f>V20/V21</f>
        <v>0.63422222222222224</v>
      </c>
    </row>
    <row r="20" spans="1:22" ht="39.950000000000003" customHeight="1">
      <c r="A20" s="705"/>
      <c r="B20" s="594" t="s">
        <v>894</v>
      </c>
      <c r="C20" s="596" t="s">
        <v>895</v>
      </c>
      <c r="D20" s="298" t="s">
        <v>397</v>
      </c>
      <c r="E20" s="75">
        <v>887</v>
      </c>
      <c r="F20" s="76">
        <v>0</v>
      </c>
      <c r="G20" s="77">
        <v>0</v>
      </c>
      <c r="H20" s="193">
        <f>SUM(E20:G20)</f>
        <v>887</v>
      </c>
      <c r="I20" s="75">
        <v>1828</v>
      </c>
      <c r="J20" s="76">
        <v>1690</v>
      </c>
      <c r="K20" s="77">
        <v>1303</v>
      </c>
      <c r="L20" s="193">
        <f>SUM(I20:K20)</f>
        <v>4821</v>
      </c>
      <c r="M20" s="194">
        <f>+H20+L20</f>
        <v>5708</v>
      </c>
      <c r="N20" s="75">
        <v>0</v>
      </c>
      <c r="O20" s="76"/>
      <c r="P20" s="77"/>
      <c r="Q20" s="193">
        <f>SUM(N20:P20)</f>
        <v>0</v>
      </c>
      <c r="R20" s="13"/>
      <c r="S20" s="14"/>
      <c r="T20" s="15"/>
      <c r="U20" s="193">
        <f>SUM(R20:T20)</f>
        <v>0</v>
      </c>
      <c r="V20" s="194">
        <f>+H20+L20+Q20+U20</f>
        <v>5708</v>
      </c>
    </row>
    <row r="21" spans="1:22" ht="39.950000000000003" customHeight="1" thickBot="1">
      <c r="A21" s="706"/>
      <c r="B21" s="595"/>
      <c r="C21" s="597"/>
      <c r="D21" s="299" t="s">
        <v>398</v>
      </c>
      <c r="E21" s="84">
        <v>800</v>
      </c>
      <c r="F21" s="85">
        <v>800</v>
      </c>
      <c r="G21" s="86">
        <v>800</v>
      </c>
      <c r="H21" s="195">
        <f>SUM(E21:G21)</f>
        <v>2400</v>
      </c>
      <c r="I21" s="84">
        <v>800</v>
      </c>
      <c r="J21" s="85">
        <v>800</v>
      </c>
      <c r="K21" s="86">
        <v>800</v>
      </c>
      <c r="L21" s="195">
        <f>SUM(I21:K21)</f>
        <v>2400</v>
      </c>
      <c r="M21" s="196">
        <f>+H21+L21</f>
        <v>4800</v>
      </c>
      <c r="N21" s="84">
        <v>800</v>
      </c>
      <c r="O21" s="85">
        <v>800</v>
      </c>
      <c r="P21" s="86">
        <v>800</v>
      </c>
      <c r="Q21" s="195">
        <f>SUM(N21:P21)</f>
        <v>2400</v>
      </c>
      <c r="R21" s="19">
        <v>600</v>
      </c>
      <c r="S21" s="20">
        <v>600</v>
      </c>
      <c r="T21" s="21">
        <v>600</v>
      </c>
      <c r="U21" s="195">
        <f>SUM(R21:T21)</f>
        <v>1800</v>
      </c>
      <c r="V21" s="196">
        <f>+H21+L21+Q21+U21</f>
        <v>9000</v>
      </c>
    </row>
    <row r="22" spans="1:22" ht="45.75" customHeight="1" thickBot="1">
      <c r="A22" s="7" t="s">
        <v>29</v>
      </c>
      <c r="B22" s="448" t="s">
        <v>30</v>
      </c>
      <c r="C22" s="7" t="s">
        <v>24</v>
      </c>
      <c r="D22" s="168" t="s">
        <v>27</v>
      </c>
      <c r="E22" s="588" t="s">
        <v>25</v>
      </c>
      <c r="F22" s="588"/>
      <c r="G22" s="589"/>
      <c r="H22" s="9" t="e">
        <f>H23/H24</f>
        <v>#DIV/0!</v>
      </c>
      <c r="I22" s="590" t="s">
        <v>25</v>
      </c>
      <c r="J22" s="588"/>
      <c r="K22" s="589"/>
      <c r="L22" s="9">
        <f t="shared" ref="L22:M22" si="2">L23/L24</f>
        <v>0</v>
      </c>
      <c r="M22" s="10">
        <f t="shared" si="2"/>
        <v>0</v>
      </c>
      <c r="N22" s="590" t="s">
        <v>25</v>
      </c>
      <c r="O22" s="588"/>
      <c r="P22" s="589"/>
      <c r="Q22" s="9">
        <f>Q23/Q24</f>
        <v>0</v>
      </c>
      <c r="R22" s="477" t="s">
        <v>25</v>
      </c>
      <c r="S22" s="475"/>
      <c r="T22" s="476"/>
      <c r="U22" s="9" t="e">
        <f t="shared" ref="U22:V22" si="3">U23/U24</f>
        <v>#DIV/0!</v>
      </c>
      <c r="V22" s="10">
        <f t="shared" si="3"/>
        <v>0</v>
      </c>
    </row>
    <row r="23" spans="1:22" ht="45" customHeight="1">
      <c r="A23" s="702" t="s">
        <v>901</v>
      </c>
      <c r="B23" s="483" t="s">
        <v>384</v>
      </c>
      <c r="C23" s="489" t="s">
        <v>907</v>
      </c>
      <c r="D23" s="271" t="s">
        <v>385</v>
      </c>
      <c r="E23" s="75"/>
      <c r="F23" s="76"/>
      <c r="G23" s="77"/>
      <c r="H23" s="16">
        <f>SUM(E23:G23)</f>
        <v>0</v>
      </c>
      <c r="I23" s="75">
        <v>0</v>
      </c>
      <c r="J23" s="76">
        <v>0</v>
      </c>
      <c r="K23" s="77">
        <v>0</v>
      </c>
      <c r="L23" s="16">
        <f t="shared" ref="L23" si="4">SUM(I23:K23)</f>
        <v>0</v>
      </c>
      <c r="M23" s="17">
        <f>+H23+L23</f>
        <v>0</v>
      </c>
      <c r="N23" s="75"/>
      <c r="O23" s="76"/>
      <c r="P23" s="77"/>
      <c r="Q23" s="16">
        <f>SUM(N23:P23)</f>
        <v>0</v>
      </c>
      <c r="R23" s="13"/>
      <c r="S23" s="14"/>
      <c r="T23" s="15"/>
      <c r="U23" s="16">
        <f t="shared" ref="U23:U24" si="5">SUM(R23:T23)</f>
        <v>0</v>
      </c>
      <c r="V23" s="17">
        <f>+H23+L23+Q23+U23</f>
        <v>0</v>
      </c>
    </row>
    <row r="24" spans="1:22" ht="39.75" customHeight="1" thickBot="1">
      <c r="A24" s="703"/>
      <c r="B24" s="484"/>
      <c r="C24" s="490"/>
      <c r="D24" s="34" t="s">
        <v>386</v>
      </c>
      <c r="E24" s="84"/>
      <c r="F24" s="85"/>
      <c r="G24" s="86"/>
      <c r="H24" s="22">
        <f>SUM(E24:G24)</f>
        <v>0</v>
      </c>
      <c r="I24" s="84">
        <v>2</v>
      </c>
      <c r="J24" s="85"/>
      <c r="K24" s="86">
        <v>2</v>
      </c>
      <c r="L24" s="22">
        <f t="shared" ref="L24" si="6">SUM(I24:K24)</f>
        <v>4</v>
      </c>
      <c r="M24" s="23">
        <f>+H24+L24</f>
        <v>4</v>
      </c>
      <c r="N24" s="84"/>
      <c r="O24" s="85">
        <v>2</v>
      </c>
      <c r="P24" s="86"/>
      <c r="Q24" s="22">
        <f>SUM(N24:P24)</f>
        <v>2</v>
      </c>
      <c r="R24" s="19"/>
      <c r="S24" s="20"/>
      <c r="T24" s="21"/>
      <c r="U24" s="22">
        <f t="shared" si="5"/>
        <v>0</v>
      </c>
      <c r="V24" s="23">
        <f>+H24+L24+Q24+U24</f>
        <v>6</v>
      </c>
    </row>
    <row r="25" spans="1:22" ht="53.25" customHeight="1" thickBot="1">
      <c r="A25" s="7" t="s">
        <v>32</v>
      </c>
      <c r="B25" s="448" t="s">
        <v>33</v>
      </c>
      <c r="C25" s="7" t="s">
        <v>24</v>
      </c>
      <c r="D25" s="103" t="s">
        <v>27</v>
      </c>
      <c r="E25" s="478" t="s">
        <v>25</v>
      </c>
      <c r="F25" s="478"/>
      <c r="G25" s="479"/>
      <c r="H25" s="25">
        <f t="shared" ref="H25" si="7">H26/H27</f>
        <v>1</v>
      </c>
      <c r="I25" s="478" t="s">
        <v>25</v>
      </c>
      <c r="J25" s="478"/>
      <c r="K25" s="479"/>
      <c r="L25" s="25">
        <f t="shared" ref="L25:M25" si="8">L26/L27</f>
        <v>1</v>
      </c>
      <c r="M25" s="26">
        <f t="shared" si="8"/>
        <v>1</v>
      </c>
      <c r="N25" s="478" t="s">
        <v>25</v>
      </c>
      <c r="O25" s="478"/>
      <c r="P25" s="479"/>
      <c r="Q25" s="25">
        <f t="shared" ref="Q25" si="9">Q26/Q27</f>
        <v>0.18181818181818182</v>
      </c>
      <c r="R25" s="480" t="s">
        <v>25</v>
      </c>
      <c r="S25" s="481"/>
      <c r="T25" s="482"/>
      <c r="U25" s="25">
        <f t="shared" ref="U25:V25" si="10">U26/U27</f>
        <v>0</v>
      </c>
      <c r="V25" s="26">
        <f t="shared" si="10"/>
        <v>0.69767441860465118</v>
      </c>
    </row>
    <row r="26" spans="1:22" ht="104.25" customHeight="1">
      <c r="A26" s="521" t="s">
        <v>896</v>
      </c>
      <c r="B26" s="483" t="s">
        <v>908</v>
      </c>
      <c r="C26" s="489" t="s">
        <v>905</v>
      </c>
      <c r="D26" s="271" t="s">
        <v>903</v>
      </c>
      <c r="E26" s="75">
        <v>5</v>
      </c>
      <c r="F26" s="76">
        <v>5</v>
      </c>
      <c r="G26" s="77">
        <v>5</v>
      </c>
      <c r="H26" s="16">
        <f t="shared" ref="H26:H27" si="11">SUM(E26:G26)</f>
        <v>15</v>
      </c>
      <c r="I26" s="75">
        <v>5</v>
      </c>
      <c r="J26" s="76">
        <v>4</v>
      </c>
      <c r="K26" s="77">
        <v>4</v>
      </c>
      <c r="L26" s="16">
        <f t="shared" ref="L26" si="12">SUM(I26:K26)</f>
        <v>13</v>
      </c>
      <c r="M26" s="17">
        <f t="shared" ref="M26:M27" si="13">+H26+L26</f>
        <v>28</v>
      </c>
      <c r="N26" s="75">
        <v>2</v>
      </c>
      <c r="O26" s="76"/>
      <c r="P26" s="77"/>
      <c r="Q26" s="16">
        <f t="shared" ref="Q26:Q27" si="14">SUM(N26:P26)</f>
        <v>2</v>
      </c>
      <c r="R26" s="13"/>
      <c r="S26" s="14"/>
      <c r="T26" s="15"/>
      <c r="U26" s="16">
        <f t="shared" ref="U26:U27" si="15">SUM(R26:T26)</f>
        <v>0</v>
      </c>
      <c r="V26" s="17">
        <f t="shared" ref="V26:V27" si="16">+H26+L26+Q26+U26</f>
        <v>30</v>
      </c>
    </row>
    <row r="27" spans="1:22" ht="105.75" customHeight="1" thickBot="1">
      <c r="A27" s="522"/>
      <c r="B27" s="484"/>
      <c r="C27" s="490"/>
      <c r="D27" s="34" t="s">
        <v>902</v>
      </c>
      <c r="E27" s="84">
        <v>5</v>
      </c>
      <c r="F27" s="85">
        <v>5</v>
      </c>
      <c r="G27" s="86">
        <v>5</v>
      </c>
      <c r="H27" s="22">
        <f t="shared" si="11"/>
        <v>15</v>
      </c>
      <c r="I27" s="84">
        <v>5</v>
      </c>
      <c r="J27" s="85">
        <v>4</v>
      </c>
      <c r="K27" s="86">
        <v>4</v>
      </c>
      <c r="L27" s="22">
        <f t="shared" ref="L27" si="17">SUM(I27:K27)</f>
        <v>13</v>
      </c>
      <c r="M27" s="23">
        <f t="shared" si="13"/>
        <v>28</v>
      </c>
      <c r="N27" s="84">
        <v>4</v>
      </c>
      <c r="O27" s="85">
        <v>5</v>
      </c>
      <c r="P27" s="86">
        <v>2</v>
      </c>
      <c r="Q27" s="22">
        <f t="shared" si="14"/>
        <v>11</v>
      </c>
      <c r="R27" s="19">
        <v>4</v>
      </c>
      <c r="S27" s="20"/>
      <c r="T27" s="21"/>
      <c r="U27" s="22">
        <f t="shared" si="15"/>
        <v>4</v>
      </c>
      <c r="V27" s="23">
        <f t="shared" si="16"/>
        <v>43</v>
      </c>
    </row>
    <row r="28" spans="1:22" ht="46.5" customHeight="1" thickBot="1">
      <c r="A28" s="7" t="s">
        <v>270</v>
      </c>
      <c r="B28" s="448" t="s">
        <v>75</v>
      </c>
      <c r="C28" s="7" t="s">
        <v>24</v>
      </c>
      <c r="D28" s="103" t="s">
        <v>27</v>
      </c>
      <c r="E28" s="478" t="s">
        <v>25</v>
      </c>
      <c r="F28" s="478"/>
      <c r="G28" s="479"/>
      <c r="H28" s="25">
        <f>H29/H30</f>
        <v>0</v>
      </c>
      <c r="I28" s="478" t="s">
        <v>25</v>
      </c>
      <c r="J28" s="478"/>
      <c r="K28" s="479"/>
      <c r="L28" s="25">
        <f>L29/L30</f>
        <v>0.26666666666666666</v>
      </c>
      <c r="M28" s="26">
        <f>M29/M30</f>
        <v>0.13333333333333333</v>
      </c>
      <c r="N28" s="478" t="s">
        <v>25</v>
      </c>
      <c r="O28" s="478"/>
      <c r="P28" s="479"/>
      <c r="Q28" s="25">
        <f>Q29/Q30</f>
        <v>0</v>
      </c>
      <c r="R28" s="480" t="s">
        <v>25</v>
      </c>
      <c r="S28" s="481"/>
      <c r="T28" s="482"/>
      <c r="U28" s="25">
        <f>U29/U30</f>
        <v>0</v>
      </c>
      <c r="V28" s="26">
        <f>V29/V30</f>
        <v>7.407407407407407E-2</v>
      </c>
    </row>
    <row r="29" spans="1:22" ht="81.75" customHeight="1">
      <c r="A29" s="700" t="s">
        <v>909</v>
      </c>
      <c r="B29" s="594" t="s">
        <v>899</v>
      </c>
      <c r="C29" s="596" t="s">
        <v>897</v>
      </c>
      <c r="D29" s="298" t="s">
        <v>308</v>
      </c>
      <c r="E29" s="75">
        <v>0</v>
      </c>
      <c r="F29" s="76">
        <v>0</v>
      </c>
      <c r="G29" s="77">
        <v>0</v>
      </c>
      <c r="H29" s="193">
        <f>SUM(E29:G29)</f>
        <v>0</v>
      </c>
      <c r="I29" s="75">
        <v>3</v>
      </c>
      <c r="J29" s="76">
        <v>1</v>
      </c>
      <c r="K29" s="77">
        <v>0</v>
      </c>
      <c r="L29" s="193">
        <f>SUM(I29:K29)</f>
        <v>4</v>
      </c>
      <c r="M29" s="194">
        <f>+H29+L29</f>
        <v>4</v>
      </c>
      <c r="N29" s="75">
        <v>0</v>
      </c>
      <c r="O29" s="76"/>
      <c r="P29" s="77"/>
      <c r="Q29" s="193">
        <f>SUM(N29:P29)</f>
        <v>0</v>
      </c>
      <c r="R29" s="13"/>
      <c r="S29" s="14"/>
      <c r="T29" s="15"/>
      <c r="U29" s="193">
        <f>SUM(R29:T29)</f>
        <v>0</v>
      </c>
      <c r="V29" s="194">
        <f>+H29+L29+Q29+U29</f>
        <v>4</v>
      </c>
    </row>
    <row r="30" spans="1:22" ht="79.5" customHeight="1" thickBot="1">
      <c r="A30" s="701"/>
      <c r="B30" s="595"/>
      <c r="C30" s="597"/>
      <c r="D30" s="299" t="s">
        <v>898</v>
      </c>
      <c r="E30" s="84">
        <v>5</v>
      </c>
      <c r="F30" s="85">
        <v>5</v>
      </c>
      <c r="G30" s="86">
        <v>5</v>
      </c>
      <c r="H30" s="195">
        <f>SUM(E30:G30)</f>
        <v>15</v>
      </c>
      <c r="I30" s="84">
        <v>5</v>
      </c>
      <c r="J30" s="85">
        <v>5</v>
      </c>
      <c r="K30" s="86">
        <v>5</v>
      </c>
      <c r="L30" s="195">
        <f>SUM(I30:K30)</f>
        <v>15</v>
      </c>
      <c r="M30" s="196">
        <f>+H30+L30</f>
        <v>30</v>
      </c>
      <c r="N30" s="84">
        <v>5</v>
      </c>
      <c r="O30" s="85">
        <v>5</v>
      </c>
      <c r="P30" s="86">
        <v>5</v>
      </c>
      <c r="Q30" s="195">
        <f>SUM(N30:P30)</f>
        <v>15</v>
      </c>
      <c r="R30" s="19">
        <v>3</v>
      </c>
      <c r="S30" s="20">
        <v>3</v>
      </c>
      <c r="T30" s="21">
        <v>3</v>
      </c>
      <c r="U30" s="195">
        <f>SUM(R30:T30)</f>
        <v>9</v>
      </c>
      <c r="V30" s="196">
        <f>+H30+L30+Q30+U30</f>
        <v>54</v>
      </c>
    </row>
    <row r="31" spans="1:22" ht="11.25" customHeight="1"/>
    <row r="32" spans="1:22" ht="30" customHeight="1">
      <c r="A32" s="520"/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</row>
    <row r="33" spans="1:20" ht="12.75" customHeight="1" thickBot="1"/>
    <row r="34" spans="1:20" ht="30" customHeight="1" thickBot="1">
      <c r="A34" s="499" t="s">
        <v>0</v>
      </c>
      <c r="B34" s="500"/>
      <c r="C34" s="507" t="s">
        <v>1</v>
      </c>
      <c r="D34" s="504" t="s">
        <v>2</v>
      </c>
      <c r="E34" s="507" t="s">
        <v>3</v>
      </c>
      <c r="F34" s="504" t="s">
        <v>4</v>
      </c>
      <c r="G34" s="507" t="s">
        <v>5</v>
      </c>
      <c r="H34" s="504" t="s">
        <v>6</v>
      </c>
      <c r="I34" s="507" t="s">
        <v>7</v>
      </c>
      <c r="J34" s="504" t="s">
        <v>4</v>
      </c>
      <c r="K34" s="507" t="s">
        <v>8</v>
      </c>
      <c r="L34" s="504" t="s">
        <v>9</v>
      </c>
      <c r="M34" s="507" t="s">
        <v>10</v>
      </c>
      <c r="N34" s="504" t="s">
        <v>11</v>
      </c>
      <c r="O34" s="507" t="s">
        <v>4</v>
      </c>
      <c r="P34" s="504" t="s">
        <v>12</v>
      </c>
      <c r="Q34" s="507" t="s">
        <v>13</v>
      </c>
      <c r="R34" s="504" t="s">
        <v>14</v>
      </c>
      <c r="S34" s="507" t="s">
        <v>4</v>
      </c>
      <c r="T34" s="504" t="s">
        <v>15</v>
      </c>
    </row>
    <row r="35" spans="1:20" ht="30" customHeight="1" thickBot="1">
      <c r="A35" s="2" t="s">
        <v>16</v>
      </c>
      <c r="B35" s="3" t="s">
        <v>17</v>
      </c>
      <c r="C35" s="508"/>
      <c r="D35" s="505"/>
      <c r="E35" s="508"/>
      <c r="F35" s="505"/>
      <c r="G35" s="508"/>
      <c r="H35" s="505"/>
      <c r="I35" s="508"/>
      <c r="J35" s="505"/>
      <c r="K35" s="508"/>
      <c r="L35" s="505"/>
      <c r="M35" s="508"/>
      <c r="N35" s="505"/>
      <c r="O35" s="508"/>
      <c r="P35" s="505"/>
      <c r="Q35" s="508"/>
      <c r="R35" s="505"/>
      <c r="S35" s="508"/>
      <c r="T35" s="505"/>
    </row>
    <row r="36" spans="1:20" ht="33" customHeight="1" thickBot="1">
      <c r="A36" s="4" t="s">
        <v>18</v>
      </c>
      <c r="B36" s="5" t="s">
        <v>19</v>
      </c>
      <c r="C36" s="508"/>
      <c r="D36" s="505"/>
      <c r="E36" s="508"/>
      <c r="F36" s="505"/>
      <c r="G36" s="508"/>
      <c r="H36" s="505"/>
      <c r="I36" s="508"/>
      <c r="J36" s="505"/>
      <c r="K36" s="508"/>
      <c r="L36" s="505"/>
      <c r="M36" s="508"/>
      <c r="N36" s="505"/>
      <c r="O36" s="508"/>
      <c r="P36" s="505"/>
      <c r="Q36" s="508"/>
      <c r="R36" s="505"/>
      <c r="S36" s="508"/>
      <c r="T36" s="505"/>
    </row>
    <row r="37" spans="1:20" ht="35.25" customHeight="1" thickBot="1">
      <c r="A37" s="264" t="s">
        <v>20</v>
      </c>
      <c r="B37" s="53" t="s">
        <v>21</v>
      </c>
      <c r="C37" s="509"/>
      <c r="D37" s="506"/>
      <c r="E37" s="509"/>
      <c r="F37" s="506"/>
      <c r="G37" s="509"/>
      <c r="H37" s="506"/>
      <c r="I37" s="509"/>
      <c r="J37" s="506"/>
      <c r="K37" s="509"/>
      <c r="L37" s="506"/>
      <c r="M37" s="509"/>
      <c r="N37" s="506"/>
      <c r="O37" s="509"/>
      <c r="P37" s="506"/>
      <c r="Q37" s="509"/>
      <c r="R37" s="506"/>
      <c r="S37" s="509"/>
      <c r="T37" s="506"/>
    </row>
    <row r="38" spans="1:20" ht="33" customHeight="1" thickBot="1">
      <c r="A38" s="35" t="s">
        <v>38</v>
      </c>
      <c r="B38" s="91" t="s">
        <v>39</v>
      </c>
      <c r="C38" s="480" t="s">
        <v>25</v>
      </c>
      <c r="D38" s="481"/>
      <c r="E38" s="482"/>
      <c r="F38" s="191" t="e">
        <f>F39/F40</f>
        <v>#DIV/0!</v>
      </c>
      <c r="G38" s="480" t="s">
        <v>25</v>
      </c>
      <c r="H38" s="481"/>
      <c r="I38" s="482"/>
      <c r="J38" s="191">
        <f>J39/J40</f>
        <v>0</v>
      </c>
      <c r="K38" s="192">
        <f>K39/K40</f>
        <v>1.5</v>
      </c>
      <c r="L38" s="480" t="s">
        <v>25</v>
      </c>
      <c r="M38" s="481"/>
      <c r="N38" s="482"/>
      <c r="O38" s="191">
        <f>O39/O40</f>
        <v>0</v>
      </c>
      <c r="P38" s="480" t="s">
        <v>25</v>
      </c>
      <c r="Q38" s="481"/>
      <c r="R38" s="482"/>
      <c r="S38" s="191" t="e">
        <f>S39/S40</f>
        <v>#DIV/0!</v>
      </c>
      <c r="T38" s="192">
        <f>T39/T40</f>
        <v>1</v>
      </c>
    </row>
    <row r="39" spans="1:20" ht="40.5" customHeight="1">
      <c r="A39" s="486" t="s">
        <v>387</v>
      </c>
      <c r="B39" s="265" t="s">
        <v>388</v>
      </c>
      <c r="C39" s="75"/>
      <c r="D39" s="76">
        <v>1</v>
      </c>
      <c r="E39" s="77">
        <v>2</v>
      </c>
      <c r="F39" s="193">
        <f>SUM(C39:E39)</f>
        <v>3</v>
      </c>
      <c r="G39" s="75"/>
      <c r="H39" s="76"/>
      <c r="I39" s="77">
        <v>0</v>
      </c>
      <c r="J39" s="193">
        <f>SUM(G39:I39)</f>
        <v>0</v>
      </c>
      <c r="K39" s="194">
        <f>+F39+J39</f>
        <v>3</v>
      </c>
      <c r="L39" s="75"/>
      <c r="M39" s="76"/>
      <c r="N39" s="77"/>
      <c r="O39" s="193">
        <f>SUM(L39:N39)</f>
        <v>0</v>
      </c>
      <c r="P39" s="13"/>
      <c r="Q39" s="14"/>
      <c r="R39" s="15"/>
      <c r="S39" s="193">
        <f>SUM(P39:R39)</f>
        <v>0</v>
      </c>
      <c r="T39" s="194">
        <f>+F39+J39+O39+S39</f>
        <v>3</v>
      </c>
    </row>
    <row r="40" spans="1:20" ht="45.75" customHeight="1" thickBot="1">
      <c r="A40" s="488"/>
      <c r="B40" s="274" t="s">
        <v>389</v>
      </c>
      <c r="C40" s="84"/>
      <c r="D40" s="85"/>
      <c r="E40" s="86"/>
      <c r="F40" s="195">
        <f>SUM(C40:E40)</f>
        <v>0</v>
      </c>
      <c r="G40" s="84"/>
      <c r="H40" s="85"/>
      <c r="I40" s="86">
        <v>2</v>
      </c>
      <c r="J40" s="195">
        <f>SUM(G40:I40)</f>
        <v>2</v>
      </c>
      <c r="K40" s="196">
        <f>+F40+J40</f>
        <v>2</v>
      </c>
      <c r="L40" s="84"/>
      <c r="M40" s="85"/>
      <c r="N40" s="86">
        <v>1</v>
      </c>
      <c r="O40" s="195">
        <f>SUM(L40:N40)</f>
        <v>1</v>
      </c>
      <c r="P40" s="19"/>
      <c r="Q40" s="20"/>
      <c r="R40" s="21"/>
      <c r="S40" s="195">
        <f>SUM(P40:R40)</f>
        <v>0</v>
      </c>
      <c r="T40" s="196">
        <f>+F40+J40+O40+S40</f>
        <v>3</v>
      </c>
    </row>
    <row r="41" spans="1:20" ht="35.1" customHeight="1" thickBot="1">
      <c r="A41" s="140" t="s">
        <v>43</v>
      </c>
      <c r="B41" s="296" t="s">
        <v>39</v>
      </c>
      <c r="C41" s="485" t="s">
        <v>25</v>
      </c>
      <c r="D41" s="478"/>
      <c r="E41" s="479"/>
      <c r="F41" s="191">
        <f>F42/F43</f>
        <v>0.1111111111111111</v>
      </c>
      <c r="G41" s="485" t="s">
        <v>25</v>
      </c>
      <c r="H41" s="478"/>
      <c r="I41" s="479"/>
      <c r="J41" s="191">
        <f>J42/J43</f>
        <v>2.2222222222222223</v>
      </c>
      <c r="K41" s="192">
        <f>K42/K43</f>
        <v>1.1666666666666667</v>
      </c>
      <c r="L41" s="485" t="s">
        <v>25</v>
      </c>
      <c r="M41" s="478"/>
      <c r="N41" s="479"/>
      <c r="O41" s="191">
        <f>O42/O43</f>
        <v>1.2222222222222223</v>
      </c>
      <c r="P41" s="480" t="s">
        <v>25</v>
      </c>
      <c r="Q41" s="481"/>
      <c r="R41" s="482"/>
      <c r="S41" s="191">
        <f>S42/S43</f>
        <v>0</v>
      </c>
      <c r="T41" s="192">
        <f>T42/T43</f>
        <v>0.88888888888888884</v>
      </c>
    </row>
    <row r="42" spans="1:20" ht="47.25" customHeight="1">
      <c r="A42" s="486" t="s">
        <v>904</v>
      </c>
      <c r="B42" s="271" t="s">
        <v>390</v>
      </c>
      <c r="C42" s="75">
        <v>0</v>
      </c>
      <c r="D42" s="76">
        <v>0</v>
      </c>
      <c r="E42" s="77">
        <v>1</v>
      </c>
      <c r="F42" s="193">
        <f>SUM(C42:E42)</f>
        <v>1</v>
      </c>
      <c r="G42" s="75">
        <v>1</v>
      </c>
      <c r="H42" s="76">
        <v>14</v>
      </c>
      <c r="I42" s="77">
        <v>5</v>
      </c>
      <c r="J42" s="193">
        <f>SUM(G42:I42)</f>
        <v>20</v>
      </c>
      <c r="K42" s="194">
        <f>+F42+J42</f>
        <v>21</v>
      </c>
      <c r="L42" s="75">
        <v>11</v>
      </c>
      <c r="M42" s="76"/>
      <c r="N42" s="77"/>
      <c r="O42" s="193">
        <f>SUM(L42:N42)</f>
        <v>11</v>
      </c>
      <c r="P42" s="13"/>
      <c r="Q42" s="14"/>
      <c r="R42" s="15"/>
      <c r="S42" s="193">
        <f>SUM(P42:R42)</f>
        <v>0</v>
      </c>
      <c r="T42" s="194">
        <f>+F42+J42+O42+S42</f>
        <v>32</v>
      </c>
    </row>
    <row r="43" spans="1:20" ht="42" customHeight="1" thickBot="1">
      <c r="A43" s="488"/>
      <c r="B43" s="34" t="s">
        <v>391</v>
      </c>
      <c r="C43" s="84">
        <v>3</v>
      </c>
      <c r="D43" s="85">
        <v>3</v>
      </c>
      <c r="E43" s="86">
        <v>3</v>
      </c>
      <c r="F43" s="195">
        <f>SUM(C43:E43)</f>
        <v>9</v>
      </c>
      <c r="G43" s="84">
        <v>3</v>
      </c>
      <c r="H43" s="85">
        <v>3</v>
      </c>
      <c r="I43" s="86">
        <v>3</v>
      </c>
      <c r="J43" s="195">
        <f>SUM(G43:I43)</f>
        <v>9</v>
      </c>
      <c r="K43" s="196">
        <f>+F43+J43</f>
        <v>18</v>
      </c>
      <c r="L43" s="84">
        <v>3</v>
      </c>
      <c r="M43" s="85">
        <v>3</v>
      </c>
      <c r="N43" s="86">
        <v>3</v>
      </c>
      <c r="O43" s="195">
        <f>SUM(L43:N43)</f>
        <v>9</v>
      </c>
      <c r="P43" s="19">
        <v>3</v>
      </c>
      <c r="Q43" s="20">
        <v>3</v>
      </c>
      <c r="R43" s="21">
        <v>3</v>
      </c>
      <c r="S43" s="195">
        <f>SUM(P43:R43)</f>
        <v>9</v>
      </c>
      <c r="T43" s="196">
        <f>+F43+J43+O43+S43</f>
        <v>36</v>
      </c>
    </row>
    <row r="44" spans="1:20" ht="35.1" customHeight="1" thickBot="1">
      <c r="A44" s="7" t="s">
        <v>45</v>
      </c>
      <c r="B44" s="103" t="s">
        <v>39</v>
      </c>
      <c r="C44" s="478" t="s">
        <v>25</v>
      </c>
      <c r="D44" s="478"/>
      <c r="E44" s="479"/>
      <c r="F44" s="191">
        <f>F45/F46</f>
        <v>1.3515151515151516</v>
      </c>
      <c r="G44" s="485" t="s">
        <v>25</v>
      </c>
      <c r="H44" s="478"/>
      <c r="I44" s="479"/>
      <c r="J44" s="191">
        <f>J45/J46</f>
        <v>1.5363636363636364</v>
      </c>
      <c r="K44" s="192">
        <f>K45/K46</f>
        <v>1.4439393939393939</v>
      </c>
      <c r="L44" s="485" t="s">
        <v>25</v>
      </c>
      <c r="M44" s="478"/>
      <c r="N44" s="479"/>
      <c r="O44" s="191">
        <f>O45/O46</f>
        <v>0.38181818181818183</v>
      </c>
      <c r="P44" s="480" t="s">
        <v>25</v>
      </c>
      <c r="Q44" s="481"/>
      <c r="R44" s="482"/>
      <c r="S44" s="191">
        <f>S45/S46</f>
        <v>0</v>
      </c>
      <c r="T44" s="192">
        <f>T45/T46</f>
        <v>0.87723577235772354</v>
      </c>
    </row>
    <row r="45" spans="1:20" ht="49.5" customHeight="1">
      <c r="A45" s="486" t="s">
        <v>401</v>
      </c>
      <c r="B45" s="271" t="s">
        <v>399</v>
      </c>
      <c r="C45" s="75">
        <v>145</v>
      </c>
      <c r="D45" s="76">
        <v>134</v>
      </c>
      <c r="E45" s="77">
        <v>167</v>
      </c>
      <c r="F45" s="193">
        <f>SUM(C45:E45)</f>
        <v>446</v>
      </c>
      <c r="G45" s="75">
        <v>115</v>
      </c>
      <c r="H45" s="76">
        <v>174</v>
      </c>
      <c r="I45" s="77">
        <v>218</v>
      </c>
      <c r="J45" s="193">
        <f>SUM(G45:I45)</f>
        <v>507</v>
      </c>
      <c r="K45" s="194">
        <f>+F45+J45</f>
        <v>953</v>
      </c>
      <c r="L45" s="75">
        <v>126</v>
      </c>
      <c r="M45" s="76"/>
      <c r="N45" s="77"/>
      <c r="O45" s="193">
        <f>SUM(L45:N45)</f>
        <v>126</v>
      </c>
      <c r="P45" s="13"/>
      <c r="Q45" s="14"/>
      <c r="R45" s="15"/>
      <c r="S45" s="193">
        <f>SUM(P45:R45)</f>
        <v>0</v>
      </c>
      <c r="T45" s="194">
        <f>+F45+J45+O45+S45</f>
        <v>1079</v>
      </c>
    </row>
    <row r="46" spans="1:20" ht="58.5" customHeight="1" thickBot="1">
      <c r="A46" s="488"/>
      <c r="B46" s="34" t="s">
        <v>400</v>
      </c>
      <c r="C46" s="84">
        <v>110</v>
      </c>
      <c r="D46" s="85">
        <v>110</v>
      </c>
      <c r="E46" s="86">
        <v>110</v>
      </c>
      <c r="F46" s="195">
        <f>SUM(C46:E46)</f>
        <v>330</v>
      </c>
      <c r="G46" s="84">
        <v>110</v>
      </c>
      <c r="H46" s="85">
        <v>110</v>
      </c>
      <c r="I46" s="86">
        <v>110</v>
      </c>
      <c r="J46" s="195">
        <f>SUM(G46:I46)</f>
        <v>330</v>
      </c>
      <c r="K46" s="196">
        <f>+F46+J46</f>
        <v>660</v>
      </c>
      <c r="L46" s="84">
        <v>110</v>
      </c>
      <c r="M46" s="85">
        <v>110</v>
      </c>
      <c r="N46" s="86">
        <v>110</v>
      </c>
      <c r="O46" s="195">
        <f>SUM(L46:N46)</f>
        <v>330</v>
      </c>
      <c r="P46" s="19">
        <v>80</v>
      </c>
      <c r="Q46" s="20">
        <v>80</v>
      </c>
      <c r="R46" s="21">
        <v>80</v>
      </c>
      <c r="S46" s="195">
        <f>SUM(P46:R46)</f>
        <v>240</v>
      </c>
      <c r="T46" s="196">
        <f>+F46+J46+O46+S46</f>
        <v>1230</v>
      </c>
    </row>
    <row r="47" spans="1:20" ht="35.1" customHeight="1" thickBot="1">
      <c r="A47" s="7" t="s">
        <v>46</v>
      </c>
      <c r="B47" s="103" t="s">
        <v>39</v>
      </c>
      <c r="C47" s="478" t="s">
        <v>25</v>
      </c>
      <c r="D47" s="478"/>
      <c r="E47" s="479"/>
      <c r="F47" s="191">
        <f>F48/F49</f>
        <v>2.4444444444444446</v>
      </c>
      <c r="G47" s="485" t="s">
        <v>25</v>
      </c>
      <c r="H47" s="478"/>
      <c r="I47" s="479"/>
      <c r="J47" s="191">
        <f>J48/J49</f>
        <v>3.1111111111111112</v>
      </c>
      <c r="K47" s="192">
        <f>K48/K49</f>
        <v>2.7777777777777777</v>
      </c>
      <c r="L47" s="485" t="s">
        <v>25</v>
      </c>
      <c r="M47" s="478"/>
      <c r="N47" s="479"/>
      <c r="O47" s="191">
        <f>O48/O49</f>
        <v>0.55555555555555558</v>
      </c>
      <c r="P47" s="480" t="s">
        <v>25</v>
      </c>
      <c r="Q47" s="481"/>
      <c r="R47" s="482"/>
      <c r="S47" s="191">
        <f>S48/S49</f>
        <v>0</v>
      </c>
      <c r="T47" s="192">
        <f>T48/T49</f>
        <v>1.5277777777777777</v>
      </c>
    </row>
    <row r="48" spans="1:20" ht="35.1" customHeight="1">
      <c r="A48" s="486" t="s">
        <v>402</v>
      </c>
      <c r="B48" s="271" t="s">
        <v>403</v>
      </c>
      <c r="C48" s="75">
        <v>11</v>
      </c>
      <c r="D48" s="76">
        <v>4</v>
      </c>
      <c r="E48" s="77">
        <v>7</v>
      </c>
      <c r="F48" s="193">
        <f>SUM(C48:E48)</f>
        <v>22</v>
      </c>
      <c r="G48" s="75">
        <v>8</v>
      </c>
      <c r="H48" s="76">
        <v>11</v>
      </c>
      <c r="I48" s="77">
        <v>9</v>
      </c>
      <c r="J48" s="193">
        <f>SUM(G48:I48)</f>
        <v>28</v>
      </c>
      <c r="K48" s="194">
        <f>+F48+J48</f>
        <v>50</v>
      </c>
      <c r="L48" s="75">
        <v>5</v>
      </c>
      <c r="M48" s="76"/>
      <c r="N48" s="77"/>
      <c r="O48" s="193">
        <f>SUM(L48:N48)</f>
        <v>5</v>
      </c>
      <c r="P48" s="13"/>
      <c r="Q48" s="14"/>
      <c r="R48" s="15"/>
      <c r="S48" s="193">
        <f>SUM(P48:R48)</f>
        <v>0</v>
      </c>
      <c r="T48" s="194">
        <f>+F48+J48+O48+S48</f>
        <v>55</v>
      </c>
    </row>
    <row r="49" spans="1:20" ht="35.1" customHeight="1" thickBot="1">
      <c r="A49" s="488"/>
      <c r="B49" s="34" t="s">
        <v>404</v>
      </c>
      <c r="C49" s="84">
        <v>3</v>
      </c>
      <c r="D49" s="85">
        <v>3</v>
      </c>
      <c r="E49" s="86">
        <v>3</v>
      </c>
      <c r="F49" s="195">
        <f>SUM(C49:E49)</f>
        <v>9</v>
      </c>
      <c r="G49" s="84">
        <v>3</v>
      </c>
      <c r="H49" s="85">
        <v>3</v>
      </c>
      <c r="I49" s="86">
        <v>3</v>
      </c>
      <c r="J49" s="195">
        <f>SUM(G49:I49)</f>
        <v>9</v>
      </c>
      <c r="K49" s="196">
        <f>+F49+J49</f>
        <v>18</v>
      </c>
      <c r="L49" s="84">
        <v>3</v>
      </c>
      <c r="M49" s="85">
        <v>3</v>
      </c>
      <c r="N49" s="86">
        <v>3</v>
      </c>
      <c r="O49" s="195">
        <f>SUM(L49:N49)</f>
        <v>9</v>
      </c>
      <c r="P49" s="19">
        <v>3</v>
      </c>
      <c r="Q49" s="20">
        <v>3</v>
      </c>
      <c r="R49" s="21">
        <v>3</v>
      </c>
      <c r="S49" s="195">
        <f>SUM(P49:R49)</f>
        <v>9</v>
      </c>
      <c r="T49" s="196">
        <f>+F49+J49+O49+S49</f>
        <v>36</v>
      </c>
    </row>
    <row r="50" spans="1:20" ht="36" customHeight="1" thickBot="1">
      <c r="A50" s="7" t="s">
        <v>48</v>
      </c>
      <c r="B50" s="103" t="s">
        <v>39</v>
      </c>
      <c r="C50" s="478" t="s">
        <v>25</v>
      </c>
      <c r="D50" s="478"/>
      <c r="E50" s="479"/>
      <c r="F50" s="191">
        <f>F51/F52</f>
        <v>1.4</v>
      </c>
      <c r="G50" s="485" t="s">
        <v>25</v>
      </c>
      <c r="H50" s="478"/>
      <c r="I50" s="479"/>
      <c r="J50" s="191">
        <f>J51/J52</f>
        <v>1.6</v>
      </c>
      <c r="K50" s="192">
        <f>K51/K52</f>
        <v>1.5</v>
      </c>
      <c r="L50" s="485" t="s">
        <v>25</v>
      </c>
      <c r="M50" s="478"/>
      <c r="N50" s="479"/>
      <c r="O50" s="191">
        <f>O51/O52</f>
        <v>0.66666666666666663</v>
      </c>
      <c r="P50" s="480" t="s">
        <v>25</v>
      </c>
      <c r="Q50" s="481"/>
      <c r="R50" s="482"/>
      <c r="S50" s="191">
        <f>S51/S52</f>
        <v>0</v>
      </c>
      <c r="T50" s="192">
        <f>T51/T52</f>
        <v>1.0185185185185186</v>
      </c>
    </row>
    <row r="51" spans="1:20" ht="39.75" customHeight="1">
      <c r="A51" s="486" t="s">
        <v>405</v>
      </c>
      <c r="B51" s="271" t="s">
        <v>406</v>
      </c>
      <c r="C51" s="75">
        <v>5</v>
      </c>
      <c r="D51" s="76">
        <v>9</v>
      </c>
      <c r="E51" s="77">
        <v>7</v>
      </c>
      <c r="F51" s="193">
        <f>SUM(C51:E51)</f>
        <v>21</v>
      </c>
      <c r="G51" s="75">
        <v>6</v>
      </c>
      <c r="H51" s="76">
        <v>6</v>
      </c>
      <c r="I51" s="77">
        <v>12</v>
      </c>
      <c r="J51" s="193">
        <f>SUM(G51:I51)</f>
        <v>24</v>
      </c>
      <c r="K51" s="194">
        <f>+F51+J51</f>
        <v>45</v>
      </c>
      <c r="L51" s="75">
        <v>10</v>
      </c>
      <c r="M51" s="76"/>
      <c r="N51" s="77"/>
      <c r="O51" s="193">
        <f>SUM(L51:N51)</f>
        <v>10</v>
      </c>
      <c r="P51" s="13"/>
      <c r="Q51" s="14"/>
      <c r="R51" s="15"/>
      <c r="S51" s="193">
        <f>SUM(P51:R51)</f>
        <v>0</v>
      </c>
      <c r="T51" s="194">
        <f>+F51+J51+O51+S51</f>
        <v>55</v>
      </c>
    </row>
    <row r="52" spans="1:20" ht="39.75" customHeight="1" thickBot="1">
      <c r="A52" s="488"/>
      <c r="B52" s="34" t="s">
        <v>407</v>
      </c>
      <c r="C52" s="84">
        <v>5</v>
      </c>
      <c r="D52" s="85">
        <v>5</v>
      </c>
      <c r="E52" s="86">
        <v>5</v>
      </c>
      <c r="F52" s="195">
        <f>SUM(C52:E52)</f>
        <v>15</v>
      </c>
      <c r="G52" s="84">
        <v>5</v>
      </c>
      <c r="H52" s="85">
        <v>5</v>
      </c>
      <c r="I52" s="86">
        <v>5</v>
      </c>
      <c r="J52" s="195">
        <f>SUM(G52:I52)</f>
        <v>15</v>
      </c>
      <c r="K52" s="196">
        <f>+F52+J52</f>
        <v>30</v>
      </c>
      <c r="L52" s="84">
        <v>5</v>
      </c>
      <c r="M52" s="85">
        <v>5</v>
      </c>
      <c r="N52" s="86">
        <v>5</v>
      </c>
      <c r="O52" s="195">
        <f>SUM(L52:N52)</f>
        <v>15</v>
      </c>
      <c r="P52" s="19">
        <v>3</v>
      </c>
      <c r="Q52" s="20">
        <v>3</v>
      </c>
      <c r="R52" s="21">
        <v>3</v>
      </c>
      <c r="S52" s="195">
        <f>SUM(P52:R52)</f>
        <v>9</v>
      </c>
      <c r="T52" s="196">
        <f>+F52+J52+O52+S52</f>
        <v>54</v>
      </c>
    </row>
    <row r="53" spans="1:20" ht="39" customHeight="1" thickBot="1">
      <c r="A53" s="7" t="s">
        <v>49</v>
      </c>
      <c r="B53" s="103" t="s">
        <v>39</v>
      </c>
      <c r="C53" s="478" t="s">
        <v>25</v>
      </c>
      <c r="D53" s="478"/>
      <c r="E53" s="479"/>
      <c r="F53" s="191">
        <f>F54/F55</f>
        <v>5</v>
      </c>
      <c r="G53" s="485" t="s">
        <v>25</v>
      </c>
      <c r="H53" s="478"/>
      <c r="I53" s="479"/>
      <c r="J53" s="191" t="e">
        <f>J54/J55</f>
        <v>#DIV/0!</v>
      </c>
      <c r="K53" s="192">
        <f>K54/K55</f>
        <v>7</v>
      </c>
      <c r="L53" s="485" t="s">
        <v>25</v>
      </c>
      <c r="M53" s="478"/>
      <c r="N53" s="479"/>
      <c r="O53" s="191" t="e">
        <f>O54/O55</f>
        <v>#DIV/0!</v>
      </c>
      <c r="P53" s="480" t="s">
        <v>25</v>
      </c>
      <c r="Q53" s="481"/>
      <c r="R53" s="482"/>
      <c r="S53" s="191">
        <f>S54/S55</f>
        <v>0</v>
      </c>
      <c r="T53" s="192">
        <f>T54/T55</f>
        <v>3.5</v>
      </c>
    </row>
    <row r="54" spans="1:20" ht="42.75" customHeight="1">
      <c r="A54" s="486" t="s">
        <v>408</v>
      </c>
      <c r="B54" s="271" t="s">
        <v>409</v>
      </c>
      <c r="C54" s="75"/>
      <c r="D54" s="76">
        <v>4</v>
      </c>
      <c r="E54" s="77">
        <v>1</v>
      </c>
      <c r="F54" s="193">
        <f>SUM(C54:E54)</f>
        <v>5</v>
      </c>
      <c r="G54" s="75"/>
      <c r="H54" s="76">
        <v>2</v>
      </c>
      <c r="I54" s="77"/>
      <c r="J54" s="193">
        <f>SUM(G54:I54)</f>
        <v>2</v>
      </c>
      <c r="K54" s="194">
        <f>+F54+J54</f>
        <v>7</v>
      </c>
      <c r="L54" s="75"/>
      <c r="M54" s="76"/>
      <c r="N54" s="77"/>
      <c r="O54" s="193">
        <f>SUM(L54:N54)</f>
        <v>0</v>
      </c>
      <c r="P54" s="13"/>
      <c r="Q54" s="14"/>
      <c r="R54" s="15"/>
      <c r="S54" s="193">
        <f>SUM(P54:R54)</f>
        <v>0</v>
      </c>
      <c r="T54" s="194">
        <f>+F54+J54+O54+S54</f>
        <v>7</v>
      </c>
    </row>
    <row r="55" spans="1:20" ht="40.5" customHeight="1" thickBot="1">
      <c r="A55" s="488"/>
      <c r="B55" s="34" t="s">
        <v>410</v>
      </c>
      <c r="C55" s="84"/>
      <c r="D55" s="85"/>
      <c r="E55" s="86">
        <v>1</v>
      </c>
      <c r="F55" s="195">
        <f>SUM(C55:E55)</f>
        <v>1</v>
      </c>
      <c r="G55" s="84"/>
      <c r="H55" s="85"/>
      <c r="I55" s="86"/>
      <c r="J55" s="195">
        <f>SUM(G55:I55)</f>
        <v>0</v>
      </c>
      <c r="K55" s="196">
        <f>+F55+J55</f>
        <v>1</v>
      </c>
      <c r="L55" s="84"/>
      <c r="M55" s="85"/>
      <c r="N55" s="86"/>
      <c r="O55" s="195">
        <f>SUM(L55:N55)</f>
        <v>0</v>
      </c>
      <c r="P55" s="19"/>
      <c r="Q55" s="20"/>
      <c r="R55" s="21">
        <v>1</v>
      </c>
      <c r="S55" s="195">
        <f>SUM(P55:R55)</f>
        <v>1</v>
      </c>
      <c r="T55" s="196">
        <f>+F55+J55+O55+S55</f>
        <v>2</v>
      </c>
    </row>
    <row r="56" spans="1:20" ht="33" customHeight="1" thickBot="1">
      <c r="A56" s="7" t="s">
        <v>51</v>
      </c>
      <c r="B56" s="103" t="s">
        <v>39</v>
      </c>
      <c r="C56" s="478" t="s">
        <v>25</v>
      </c>
      <c r="D56" s="478"/>
      <c r="E56" s="479"/>
      <c r="F56" s="191">
        <f>F57/F58</f>
        <v>1.2666666666666666</v>
      </c>
      <c r="G56" s="485" t="s">
        <v>25</v>
      </c>
      <c r="H56" s="478"/>
      <c r="I56" s="479"/>
      <c r="J56" s="191">
        <f>J57/J58</f>
        <v>1.7333333333333334</v>
      </c>
      <c r="K56" s="192">
        <f>K57/K58</f>
        <v>1.5</v>
      </c>
      <c r="L56" s="485" t="s">
        <v>25</v>
      </c>
      <c r="M56" s="478"/>
      <c r="N56" s="479"/>
      <c r="O56" s="191">
        <f>O57/O58</f>
        <v>0.26666666666666666</v>
      </c>
      <c r="P56" s="480" t="s">
        <v>25</v>
      </c>
      <c r="Q56" s="481"/>
      <c r="R56" s="482"/>
      <c r="S56" s="191">
        <f>S57/S58</f>
        <v>0</v>
      </c>
      <c r="T56" s="192">
        <f>T57/T58</f>
        <v>0.90740740740740744</v>
      </c>
    </row>
    <row r="57" spans="1:20" ht="36.75" customHeight="1">
      <c r="A57" s="486" t="s">
        <v>411</v>
      </c>
      <c r="B57" s="271" t="s">
        <v>412</v>
      </c>
      <c r="C57" s="75">
        <v>0</v>
      </c>
      <c r="D57" s="76">
        <v>13</v>
      </c>
      <c r="E57" s="77">
        <v>6</v>
      </c>
      <c r="F57" s="193">
        <f>SUM(C57:E57)</f>
        <v>19</v>
      </c>
      <c r="G57" s="75">
        <v>8</v>
      </c>
      <c r="H57" s="76">
        <v>7</v>
      </c>
      <c r="I57" s="77">
        <v>11</v>
      </c>
      <c r="J57" s="193">
        <f>SUM(G57:I57)</f>
        <v>26</v>
      </c>
      <c r="K57" s="194">
        <f>+F57+J57</f>
        <v>45</v>
      </c>
      <c r="L57" s="75">
        <v>4</v>
      </c>
      <c r="M57" s="76"/>
      <c r="N57" s="77"/>
      <c r="O57" s="193">
        <f>SUM(L57:N57)</f>
        <v>4</v>
      </c>
      <c r="P57" s="13"/>
      <c r="Q57" s="14"/>
      <c r="R57" s="15"/>
      <c r="S57" s="193">
        <f>SUM(P57:R57)</f>
        <v>0</v>
      </c>
      <c r="T57" s="194">
        <f>+F57+J57+O57+S57</f>
        <v>49</v>
      </c>
    </row>
    <row r="58" spans="1:20" ht="37.5" customHeight="1" thickBot="1">
      <c r="A58" s="488"/>
      <c r="B58" s="34" t="s">
        <v>413</v>
      </c>
      <c r="C58" s="84">
        <v>5</v>
      </c>
      <c r="D58" s="85">
        <v>5</v>
      </c>
      <c r="E58" s="86">
        <v>5</v>
      </c>
      <c r="F58" s="195">
        <f>SUM(C58:E58)</f>
        <v>15</v>
      </c>
      <c r="G58" s="84">
        <v>5</v>
      </c>
      <c r="H58" s="85">
        <v>5</v>
      </c>
      <c r="I58" s="86">
        <v>5</v>
      </c>
      <c r="J58" s="195">
        <f>SUM(G58:I58)</f>
        <v>15</v>
      </c>
      <c r="K58" s="196">
        <f>+F58+J58</f>
        <v>30</v>
      </c>
      <c r="L58" s="84">
        <v>5</v>
      </c>
      <c r="M58" s="85">
        <v>5</v>
      </c>
      <c r="N58" s="86">
        <v>5</v>
      </c>
      <c r="O58" s="195">
        <f>SUM(L58:N58)</f>
        <v>15</v>
      </c>
      <c r="P58" s="19">
        <v>3</v>
      </c>
      <c r="Q58" s="20">
        <v>3</v>
      </c>
      <c r="R58" s="21">
        <v>3</v>
      </c>
      <c r="S58" s="195">
        <f>SUM(P58:R58)</f>
        <v>9</v>
      </c>
      <c r="T58" s="196">
        <f>+F58+J58+O58+S58</f>
        <v>54</v>
      </c>
    </row>
    <row r="59" spans="1:20" ht="32.25" customHeight="1" thickBot="1">
      <c r="A59" s="497" t="s">
        <v>216</v>
      </c>
      <c r="B59" s="498"/>
      <c r="C59" s="478" t="s">
        <v>25</v>
      </c>
      <c r="D59" s="478"/>
      <c r="E59" s="479"/>
      <c r="F59" s="191">
        <f>F60/F61</f>
        <v>1</v>
      </c>
      <c r="G59" s="485" t="s">
        <v>25</v>
      </c>
      <c r="H59" s="478"/>
      <c r="I59" s="479"/>
      <c r="J59" s="191">
        <f>J60/J61</f>
        <v>1</v>
      </c>
      <c r="K59" s="192">
        <f>K60/K61</f>
        <v>1</v>
      </c>
      <c r="L59" s="485" t="s">
        <v>25</v>
      </c>
      <c r="M59" s="478"/>
      <c r="N59" s="479"/>
      <c r="O59" s="191">
        <f>O60/O61</f>
        <v>1</v>
      </c>
      <c r="P59" s="480" t="s">
        <v>25</v>
      </c>
      <c r="Q59" s="481"/>
      <c r="R59" s="482"/>
      <c r="S59" s="191" t="e">
        <f>S60/S61</f>
        <v>#DIV/0!</v>
      </c>
      <c r="T59" s="192">
        <f>T60/T61</f>
        <v>1</v>
      </c>
    </row>
    <row r="60" spans="1:20" ht="42" customHeight="1">
      <c r="A60" s="495" t="s">
        <v>214</v>
      </c>
      <c r="B60" s="70" t="s">
        <v>36</v>
      </c>
      <c r="C60" s="75">
        <v>4</v>
      </c>
      <c r="D60" s="76">
        <v>2</v>
      </c>
      <c r="E60" s="77">
        <v>4</v>
      </c>
      <c r="F60" s="193">
        <f>SUM(C60:E60)</f>
        <v>10</v>
      </c>
      <c r="G60" s="75">
        <v>4</v>
      </c>
      <c r="H60" s="76">
        <v>3</v>
      </c>
      <c r="I60" s="77">
        <v>1</v>
      </c>
      <c r="J60" s="193">
        <f>SUM(G60:I60)</f>
        <v>8</v>
      </c>
      <c r="K60" s="194">
        <f>+F60+J60</f>
        <v>18</v>
      </c>
      <c r="L60" s="75">
        <v>2</v>
      </c>
      <c r="M60" s="76"/>
      <c r="N60" s="77"/>
      <c r="O60" s="193">
        <f>SUM(L60:N60)</f>
        <v>2</v>
      </c>
      <c r="P60" s="13"/>
      <c r="Q60" s="14"/>
      <c r="R60" s="15"/>
      <c r="S60" s="193">
        <f>SUM(P60:R60)</f>
        <v>0</v>
      </c>
      <c r="T60" s="194">
        <f>+F60+J60+O60+S60</f>
        <v>20</v>
      </c>
    </row>
    <row r="61" spans="1:20" ht="49.5" customHeight="1" thickBot="1">
      <c r="A61" s="496"/>
      <c r="B61" s="71" t="s">
        <v>37</v>
      </c>
      <c r="C61" s="84">
        <v>4</v>
      </c>
      <c r="D61" s="85">
        <v>2</v>
      </c>
      <c r="E61" s="86">
        <v>4</v>
      </c>
      <c r="F61" s="195">
        <f>SUM(C61:E61)</f>
        <v>10</v>
      </c>
      <c r="G61" s="84">
        <v>4</v>
      </c>
      <c r="H61" s="85">
        <v>3</v>
      </c>
      <c r="I61" s="86">
        <v>1</v>
      </c>
      <c r="J61" s="195">
        <f>SUM(G61:I61)</f>
        <v>8</v>
      </c>
      <c r="K61" s="196">
        <f>+F61+J61</f>
        <v>18</v>
      </c>
      <c r="L61" s="84">
        <v>2</v>
      </c>
      <c r="M61" s="85"/>
      <c r="N61" s="86"/>
      <c r="O61" s="195">
        <f>SUM(L61:N61)</f>
        <v>2</v>
      </c>
      <c r="P61" s="28"/>
      <c r="Q61" s="29"/>
      <c r="R61" s="30"/>
      <c r="S61" s="195">
        <f>SUM(P61:R61)</f>
        <v>0</v>
      </c>
      <c r="T61" s="196">
        <f>+F61+J61+O61+S61</f>
        <v>20</v>
      </c>
    </row>
    <row r="63" spans="1:20" ht="24.75" customHeight="1"/>
    <row r="64" spans="1:20" ht="41.25" customHeight="1"/>
    <row r="66" ht="23.25" customHeight="1"/>
    <row r="67" ht="28.5" customHeight="1"/>
    <row r="69" ht="39" customHeight="1"/>
    <row r="70" ht="45.75" customHeight="1"/>
    <row r="72" ht="24.75" customHeight="1"/>
    <row r="73" ht="21" customHeight="1"/>
  </sheetData>
  <mergeCells count="136">
    <mergeCell ref="A1:P1"/>
    <mergeCell ref="B17:B18"/>
    <mergeCell ref="C17:C18"/>
    <mergeCell ref="E19:G19"/>
    <mergeCell ref="I19:K19"/>
    <mergeCell ref="N19:P19"/>
    <mergeCell ref="R19:T19"/>
    <mergeCell ref="B20:B21"/>
    <mergeCell ref="C20:C21"/>
    <mergeCell ref="A8:A21"/>
    <mergeCell ref="E16:G16"/>
    <mergeCell ref="I16:K16"/>
    <mergeCell ref="N16:P16"/>
    <mergeCell ref="E13:G13"/>
    <mergeCell ref="I13:K13"/>
    <mergeCell ref="B14:B15"/>
    <mergeCell ref="C14:C15"/>
    <mergeCell ref="B8:B9"/>
    <mergeCell ref="C8:C9"/>
    <mergeCell ref="E10:G10"/>
    <mergeCell ref="I10:K10"/>
    <mergeCell ref="N10:P10"/>
    <mergeCell ref="R10:T10"/>
    <mergeCell ref="B11:B12"/>
    <mergeCell ref="C11:C12"/>
    <mergeCell ref="A3:D3"/>
    <mergeCell ref="E3:E6"/>
    <mergeCell ref="F3:F6"/>
    <mergeCell ref="G3:G6"/>
    <mergeCell ref="H3:H6"/>
    <mergeCell ref="I3:I6"/>
    <mergeCell ref="V3:V6"/>
    <mergeCell ref="A5:A6"/>
    <mergeCell ref="C5:D5"/>
    <mergeCell ref="B6:D6"/>
    <mergeCell ref="U3:U6"/>
    <mergeCell ref="E22:G22"/>
    <mergeCell ref="I22:K22"/>
    <mergeCell ref="N22:P22"/>
    <mergeCell ref="R22:T22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E7:G7"/>
    <mergeCell ref="I7:K7"/>
    <mergeCell ref="N7:P7"/>
    <mergeCell ref="N13:P13"/>
    <mergeCell ref="R13:T13"/>
    <mergeCell ref="R16:T16"/>
    <mergeCell ref="R7:T7"/>
    <mergeCell ref="R25:T25"/>
    <mergeCell ref="A26:A27"/>
    <mergeCell ref="B26:B27"/>
    <mergeCell ref="C26:C27"/>
    <mergeCell ref="E28:G28"/>
    <mergeCell ref="I28:K28"/>
    <mergeCell ref="N28:P28"/>
    <mergeCell ref="R28:T28"/>
    <mergeCell ref="A23:A24"/>
    <mergeCell ref="B23:B24"/>
    <mergeCell ref="C23:C24"/>
    <mergeCell ref="E25:G25"/>
    <mergeCell ref="I25:K25"/>
    <mergeCell ref="N25:P25"/>
    <mergeCell ref="B29:B30"/>
    <mergeCell ref="C29:C30"/>
    <mergeCell ref="A32:T32"/>
    <mergeCell ref="A34:B34"/>
    <mergeCell ref="C34:C37"/>
    <mergeCell ref="D34:D37"/>
    <mergeCell ref="E34:E37"/>
    <mergeCell ref="F34:F37"/>
    <mergeCell ref="G34:G37"/>
    <mergeCell ref="H34:H37"/>
    <mergeCell ref="I34:I37"/>
    <mergeCell ref="J34:J37"/>
    <mergeCell ref="T34:T37"/>
    <mergeCell ref="A29:A30"/>
    <mergeCell ref="A39:A40"/>
    <mergeCell ref="Q34:Q37"/>
    <mergeCell ref="R34:R37"/>
    <mergeCell ref="S34:S37"/>
    <mergeCell ref="C41:E41"/>
    <mergeCell ref="G41:I41"/>
    <mergeCell ref="L41:N41"/>
    <mergeCell ref="P41:R41"/>
    <mergeCell ref="A42:A43"/>
    <mergeCell ref="C38:E38"/>
    <mergeCell ref="G38:I38"/>
    <mergeCell ref="L38:N38"/>
    <mergeCell ref="P38:R38"/>
    <mergeCell ref="K34:K37"/>
    <mergeCell ref="L34:L37"/>
    <mergeCell ref="M34:M37"/>
    <mergeCell ref="N34:N37"/>
    <mergeCell ref="O34:O37"/>
    <mergeCell ref="P34:P37"/>
    <mergeCell ref="A45:A46"/>
    <mergeCell ref="C47:E47"/>
    <mergeCell ref="G47:I47"/>
    <mergeCell ref="L47:N47"/>
    <mergeCell ref="P47:R47"/>
    <mergeCell ref="A48:A49"/>
    <mergeCell ref="C44:E44"/>
    <mergeCell ref="G44:I44"/>
    <mergeCell ref="L44:N44"/>
    <mergeCell ref="P44:R44"/>
    <mergeCell ref="C50:E50"/>
    <mergeCell ref="G50:I50"/>
    <mergeCell ref="L50:N50"/>
    <mergeCell ref="P50:R50"/>
    <mergeCell ref="A51:A52"/>
    <mergeCell ref="C53:E53"/>
    <mergeCell ref="G53:I53"/>
    <mergeCell ref="L53:N53"/>
    <mergeCell ref="P53:R53"/>
    <mergeCell ref="A59:B59"/>
    <mergeCell ref="C59:E59"/>
    <mergeCell ref="G59:I59"/>
    <mergeCell ref="L59:N59"/>
    <mergeCell ref="P59:R59"/>
    <mergeCell ref="A60:A61"/>
    <mergeCell ref="A54:A55"/>
    <mergeCell ref="C56:E56"/>
    <mergeCell ref="G56:I56"/>
    <mergeCell ref="L56:N56"/>
    <mergeCell ref="P56:R56"/>
    <mergeCell ref="A57:A58"/>
  </mergeCells>
  <conditionalFormatting sqref="H22">
    <cfRule type="cellIs" dxfId="5849" priority="499" operator="greaterThan">
      <formula>1</formula>
    </cfRule>
    <cfRule type="cellIs" dxfId="5848" priority="500" operator="greaterThan">
      <formula>0.89</formula>
    </cfRule>
    <cfRule type="cellIs" dxfId="5847" priority="501" operator="greaterThan">
      <formula>0.69</formula>
    </cfRule>
    <cfRule type="cellIs" dxfId="5846" priority="502" operator="greaterThan">
      <formula>0.49</formula>
    </cfRule>
    <cfRule type="cellIs" dxfId="5845" priority="503" operator="greaterThan">
      <formula>0.29</formula>
    </cfRule>
    <cfRule type="cellIs" dxfId="5844" priority="504" operator="lessThan">
      <formula>0.29</formula>
    </cfRule>
  </conditionalFormatting>
  <conditionalFormatting sqref="L22">
    <cfRule type="cellIs" dxfId="5843" priority="493" operator="greaterThan">
      <formula>1</formula>
    </cfRule>
    <cfRule type="cellIs" dxfId="5842" priority="494" operator="greaterThan">
      <formula>0.89</formula>
    </cfRule>
    <cfRule type="cellIs" dxfId="5841" priority="495" operator="greaterThan">
      <formula>0.69</formula>
    </cfRule>
    <cfRule type="cellIs" dxfId="5840" priority="496" operator="greaterThan">
      <formula>0.49</formula>
    </cfRule>
    <cfRule type="cellIs" dxfId="5839" priority="497" operator="greaterThan">
      <formula>0.29</formula>
    </cfRule>
    <cfRule type="cellIs" dxfId="5838" priority="498" operator="lessThan">
      <formula>0.29</formula>
    </cfRule>
  </conditionalFormatting>
  <conditionalFormatting sqref="M22">
    <cfRule type="cellIs" dxfId="5837" priority="487" operator="greaterThan">
      <formula>1</formula>
    </cfRule>
    <cfRule type="cellIs" dxfId="5836" priority="488" operator="greaterThan">
      <formula>0.89</formula>
    </cfRule>
    <cfRule type="cellIs" dxfId="5835" priority="489" operator="greaterThan">
      <formula>0.69</formula>
    </cfRule>
    <cfRule type="cellIs" dxfId="5834" priority="490" operator="greaterThan">
      <formula>0.49</formula>
    </cfRule>
    <cfRule type="cellIs" dxfId="5833" priority="491" operator="greaterThan">
      <formula>0.29</formula>
    </cfRule>
    <cfRule type="cellIs" dxfId="5832" priority="492" operator="lessThan">
      <formula>0.29</formula>
    </cfRule>
  </conditionalFormatting>
  <conditionalFormatting sqref="Q22">
    <cfRule type="cellIs" dxfId="5831" priority="481" operator="greaterThan">
      <formula>1</formula>
    </cfRule>
    <cfRule type="cellIs" dxfId="5830" priority="482" operator="greaterThan">
      <formula>0.89</formula>
    </cfRule>
    <cfRule type="cellIs" dxfId="5829" priority="483" operator="greaterThan">
      <formula>0.69</formula>
    </cfRule>
    <cfRule type="cellIs" dxfId="5828" priority="484" operator="greaterThan">
      <formula>0.49</formula>
    </cfRule>
    <cfRule type="cellIs" dxfId="5827" priority="485" operator="greaterThan">
      <formula>0.29</formula>
    </cfRule>
    <cfRule type="cellIs" dxfId="5826" priority="486" operator="lessThan">
      <formula>0.29</formula>
    </cfRule>
  </conditionalFormatting>
  <conditionalFormatting sqref="U22">
    <cfRule type="cellIs" dxfId="5825" priority="475" operator="greaterThan">
      <formula>1</formula>
    </cfRule>
    <cfRule type="cellIs" dxfId="5824" priority="476" operator="greaterThan">
      <formula>0.89</formula>
    </cfRule>
    <cfRule type="cellIs" dxfId="5823" priority="477" operator="greaterThan">
      <formula>0.69</formula>
    </cfRule>
    <cfRule type="cellIs" dxfId="5822" priority="478" operator="greaterThan">
      <formula>0.49</formula>
    </cfRule>
    <cfRule type="cellIs" dxfId="5821" priority="479" operator="greaterThan">
      <formula>0.29</formula>
    </cfRule>
    <cfRule type="cellIs" dxfId="5820" priority="480" operator="lessThan">
      <formula>0.29</formula>
    </cfRule>
  </conditionalFormatting>
  <conditionalFormatting sqref="V22">
    <cfRule type="cellIs" dxfId="5819" priority="469" operator="greaterThan">
      <formula>1</formula>
    </cfRule>
    <cfRule type="cellIs" dxfId="5818" priority="470" operator="greaterThan">
      <formula>0.89</formula>
    </cfRule>
    <cfRule type="cellIs" dxfId="5817" priority="471" operator="greaterThan">
      <formula>0.69</formula>
    </cfRule>
    <cfRule type="cellIs" dxfId="5816" priority="472" operator="greaterThan">
      <formula>0.49</formula>
    </cfRule>
    <cfRule type="cellIs" dxfId="5815" priority="473" operator="greaterThan">
      <formula>0.29</formula>
    </cfRule>
    <cfRule type="cellIs" dxfId="5814" priority="474" operator="lessThan">
      <formula>0.29</formula>
    </cfRule>
  </conditionalFormatting>
  <conditionalFormatting sqref="V28">
    <cfRule type="cellIs" dxfId="5813" priority="397" operator="greaterThan">
      <formula>1</formula>
    </cfRule>
    <cfRule type="cellIs" dxfId="5812" priority="398" operator="greaterThan">
      <formula>0.89</formula>
    </cfRule>
    <cfRule type="cellIs" dxfId="5811" priority="399" operator="greaterThan">
      <formula>0.69</formula>
    </cfRule>
    <cfRule type="cellIs" dxfId="5810" priority="400" operator="greaterThan">
      <formula>0.49</formula>
    </cfRule>
    <cfRule type="cellIs" dxfId="5809" priority="401" operator="greaterThan">
      <formula>0.29</formula>
    </cfRule>
    <cfRule type="cellIs" dxfId="5808" priority="402" operator="lessThan">
      <formula>0.29</formula>
    </cfRule>
  </conditionalFormatting>
  <conditionalFormatting sqref="H25">
    <cfRule type="cellIs" dxfId="5807" priority="463" operator="greaterThan">
      <formula>1</formula>
    </cfRule>
    <cfRule type="cellIs" dxfId="5806" priority="464" operator="greaterThan">
      <formula>0.89</formula>
    </cfRule>
    <cfRule type="cellIs" dxfId="5805" priority="465" operator="greaterThan">
      <formula>0.69</formula>
    </cfRule>
    <cfRule type="cellIs" dxfId="5804" priority="466" operator="greaterThan">
      <formula>0.49</formula>
    </cfRule>
    <cfRule type="cellIs" dxfId="5803" priority="467" operator="greaterThan">
      <formula>0.29</formula>
    </cfRule>
    <cfRule type="cellIs" dxfId="5802" priority="468" operator="lessThan">
      <formula>0.29</formula>
    </cfRule>
  </conditionalFormatting>
  <conditionalFormatting sqref="L25">
    <cfRule type="cellIs" dxfId="5801" priority="457" operator="greaterThan">
      <formula>1</formula>
    </cfRule>
    <cfRule type="cellIs" dxfId="5800" priority="458" operator="greaterThan">
      <formula>0.89</formula>
    </cfRule>
    <cfRule type="cellIs" dxfId="5799" priority="459" operator="greaterThan">
      <formula>0.69</formula>
    </cfRule>
    <cfRule type="cellIs" dxfId="5798" priority="460" operator="greaterThan">
      <formula>0.49</formula>
    </cfRule>
    <cfRule type="cellIs" dxfId="5797" priority="461" operator="greaterThan">
      <formula>0.29</formula>
    </cfRule>
    <cfRule type="cellIs" dxfId="5796" priority="462" operator="lessThan">
      <formula>0.29</formula>
    </cfRule>
  </conditionalFormatting>
  <conditionalFormatting sqref="M25">
    <cfRule type="cellIs" dxfId="5795" priority="451" operator="greaterThan">
      <formula>1</formula>
    </cfRule>
    <cfRule type="cellIs" dxfId="5794" priority="452" operator="greaterThan">
      <formula>0.89</formula>
    </cfRule>
    <cfRule type="cellIs" dxfId="5793" priority="453" operator="greaterThan">
      <formula>0.69</formula>
    </cfRule>
    <cfRule type="cellIs" dxfId="5792" priority="454" operator="greaterThan">
      <formula>0.49</formula>
    </cfRule>
    <cfRule type="cellIs" dxfId="5791" priority="455" operator="greaterThan">
      <formula>0.29</formula>
    </cfRule>
    <cfRule type="cellIs" dxfId="5790" priority="456" operator="lessThan">
      <formula>0.29</formula>
    </cfRule>
  </conditionalFormatting>
  <conditionalFormatting sqref="Q25">
    <cfRule type="cellIs" dxfId="5789" priority="445" operator="greaterThan">
      <formula>1</formula>
    </cfRule>
    <cfRule type="cellIs" dxfId="5788" priority="446" operator="greaterThan">
      <formula>0.89</formula>
    </cfRule>
    <cfRule type="cellIs" dxfId="5787" priority="447" operator="greaterThan">
      <formula>0.69</formula>
    </cfRule>
    <cfRule type="cellIs" dxfId="5786" priority="448" operator="greaterThan">
      <formula>0.49</formula>
    </cfRule>
    <cfRule type="cellIs" dxfId="5785" priority="449" operator="greaterThan">
      <formula>0.29</formula>
    </cfRule>
    <cfRule type="cellIs" dxfId="5784" priority="450" operator="lessThan">
      <formula>0.29</formula>
    </cfRule>
  </conditionalFormatting>
  <conditionalFormatting sqref="U25">
    <cfRule type="cellIs" dxfId="5783" priority="439" operator="greaterThan">
      <formula>1</formula>
    </cfRule>
    <cfRule type="cellIs" dxfId="5782" priority="440" operator="greaterThan">
      <formula>0.89</formula>
    </cfRule>
    <cfRule type="cellIs" dxfId="5781" priority="441" operator="greaterThan">
      <formula>0.69</formula>
    </cfRule>
    <cfRule type="cellIs" dxfId="5780" priority="442" operator="greaterThan">
      <formula>0.49</formula>
    </cfRule>
    <cfRule type="cellIs" dxfId="5779" priority="443" operator="greaterThan">
      <formula>0.29</formula>
    </cfRule>
    <cfRule type="cellIs" dxfId="5778" priority="444" operator="lessThan">
      <formula>0.29</formula>
    </cfRule>
  </conditionalFormatting>
  <conditionalFormatting sqref="V25">
    <cfRule type="cellIs" dxfId="5777" priority="433" operator="greaterThan">
      <formula>1</formula>
    </cfRule>
    <cfRule type="cellIs" dxfId="5776" priority="434" operator="greaterThan">
      <formula>0.89</formula>
    </cfRule>
    <cfRule type="cellIs" dxfId="5775" priority="435" operator="greaterThan">
      <formula>0.69</formula>
    </cfRule>
    <cfRule type="cellIs" dxfId="5774" priority="436" operator="greaterThan">
      <formula>0.49</formula>
    </cfRule>
    <cfRule type="cellIs" dxfId="5773" priority="437" operator="greaterThan">
      <formula>0.29</formula>
    </cfRule>
    <cfRule type="cellIs" dxfId="5772" priority="438" operator="lessThan">
      <formula>0.29</formula>
    </cfRule>
  </conditionalFormatting>
  <conditionalFormatting sqref="H28">
    <cfRule type="cellIs" dxfId="5771" priority="427" operator="greaterThan">
      <formula>1</formula>
    </cfRule>
    <cfRule type="cellIs" dxfId="5770" priority="428" operator="greaterThan">
      <formula>0.89</formula>
    </cfRule>
    <cfRule type="cellIs" dxfId="5769" priority="429" operator="greaterThan">
      <formula>0.69</formula>
    </cfRule>
    <cfRule type="cellIs" dxfId="5768" priority="430" operator="greaterThan">
      <formula>0.49</formula>
    </cfRule>
    <cfRule type="cellIs" dxfId="5767" priority="431" operator="greaterThan">
      <formula>0.29</formula>
    </cfRule>
    <cfRule type="cellIs" dxfId="5766" priority="432" operator="lessThan">
      <formula>0.29</formula>
    </cfRule>
  </conditionalFormatting>
  <conditionalFormatting sqref="L28">
    <cfRule type="cellIs" dxfId="5765" priority="421" operator="greaterThan">
      <formula>1</formula>
    </cfRule>
    <cfRule type="cellIs" dxfId="5764" priority="422" operator="greaterThan">
      <formula>0.89</formula>
    </cfRule>
    <cfRule type="cellIs" dxfId="5763" priority="423" operator="greaterThan">
      <formula>0.69</formula>
    </cfRule>
    <cfRule type="cellIs" dxfId="5762" priority="424" operator="greaterThan">
      <formula>0.49</formula>
    </cfRule>
    <cfRule type="cellIs" dxfId="5761" priority="425" operator="greaterThan">
      <formula>0.29</formula>
    </cfRule>
    <cfRule type="cellIs" dxfId="5760" priority="426" operator="lessThan">
      <formula>0.29</formula>
    </cfRule>
  </conditionalFormatting>
  <conditionalFormatting sqref="M28">
    <cfRule type="cellIs" dxfId="5759" priority="415" operator="greaterThan">
      <formula>1</formula>
    </cfRule>
    <cfRule type="cellIs" dxfId="5758" priority="416" operator="greaterThan">
      <formula>0.89</formula>
    </cfRule>
    <cfRule type="cellIs" dxfId="5757" priority="417" operator="greaterThan">
      <formula>0.69</formula>
    </cfRule>
    <cfRule type="cellIs" dxfId="5756" priority="418" operator="greaterThan">
      <formula>0.49</formula>
    </cfRule>
    <cfRule type="cellIs" dxfId="5755" priority="419" operator="greaterThan">
      <formula>0.29</formula>
    </cfRule>
    <cfRule type="cellIs" dxfId="5754" priority="420" operator="lessThan">
      <formula>0.29</formula>
    </cfRule>
  </conditionalFormatting>
  <conditionalFormatting sqref="Q28">
    <cfRule type="cellIs" dxfId="5753" priority="409" operator="greaterThan">
      <formula>1</formula>
    </cfRule>
    <cfRule type="cellIs" dxfId="5752" priority="410" operator="greaterThan">
      <formula>0.89</formula>
    </cfRule>
    <cfRule type="cellIs" dxfId="5751" priority="411" operator="greaterThan">
      <formula>0.69</formula>
    </cfRule>
    <cfRule type="cellIs" dxfId="5750" priority="412" operator="greaterThan">
      <formula>0.49</formula>
    </cfRule>
    <cfRule type="cellIs" dxfId="5749" priority="413" operator="greaterThan">
      <formula>0.29</formula>
    </cfRule>
    <cfRule type="cellIs" dxfId="5748" priority="414" operator="lessThan">
      <formula>0.29</formula>
    </cfRule>
  </conditionalFormatting>
  <conditionalFormatting sqref="U28">
    <cfRule type="cellIs" dxfId="5747" priority="403" operator="greaterThan">
      <formula>1</formula>
    </cfRule>
    <cfRule type="cellIs" dxfId="5746" priority="404" operator="greaterThan">
      <formula>0.89</formula>
    </cfRule>
    <cfRule type="cellIs" dxfId="5745" priority="405" operator="greaterThan">
      <formula>0.69</formula>
    </cfRule>
    <cfRule type="cellIs" dxfId="5744" priority="406" operator="greaterThan">
      <formula>0.49</formula>
    </cfRule>
    <cfRule type="cellIs" dxfId="5743" priority="407" operator="greaterThan">
      <formula>0.29</formula>
    </cfRule>
    <cfRule type="cellIs" dxfId="5742" priority="408" operator="lessThan">
      <formula>0.29</formula>
    </cfRule>
  </conditionalFormatting>
  <conditionalFormatting sqref="T35">
    <cfRule type="cellIs" dxfId="5741" priority="289" operator="greaterThan">
      <formula>1</formula>
    </cfRule>
    <cfRule type="cellIs" dxfId="5740" priority="290" operator="greaterThan">
      <formula>0.89</formula>
    </cfRule>
    <cfRule type="cellIs" dxfId="5739" priority="291" operator="greaterThan">
      <formula>0.69</formula>
    </cfRule>
    <cfRule type="cellIs" dxfId="5738" priority="292" operator="greaterThan">
      <formula>0.49</formula>
    </cfRule>
    <cfRule type="cellIs" dxfId="5737" priority="293" operator="greaterThan">
      <formula>0.29</formula>
    </cfRule>
    <cfRule type="cellIs" dxfId="5736" priority="294" operator="lessThan">
      <formula>0.29</formula>
    </cfRule>
  </conditionalFormatting>
  <conditionalFormatting sqref="F35">
    <cfRule type="cellIs" dxfId="5735" priority="319" operator="greaterThan">
      <formula>1</formula>
    </cfRule>
    <cfRule type="cellIs" dxfId="5734" priority="320" operator="greaterThan">
      <formula>0.89</formula>
    </cfRule>
    <cfRule type="cellIs" dxfId="5733" priority="321" operator="greaterThan">
      <formula>0.69</formula>
    </cfRule>
    <cfRule type="cellIs" dxfId="5732" priority="322" operator="greaterThan">
      <formula>0.49</formula>
    </cfRule>
    <cfRule type="cellIs" dxfId="5731" priority="323" operator="greaterThan">
      <formula>0.29</formula>
    </cfRule>
    <cfRule type="cellIs" dxfId="5730" priority="324" operator="lessThan">
      <formula>0.29</formula>
    </cfRule>
  </conditionalFormatting>
  <conditionalFormatting sqref="J35">
    <cfRule type="cellIs" dxfId="5729" priority="313" operator="greaterThan">
      <formula>1</formula>
    </cfRule>
    <cfRule type="cellIs" dxfId="5728" priority="314" operator="greaterThan">
      <formula>0.89</formula>
    </cfRule>
    <cfRule type="cellIs" dxfId="5727" priority="315" operator="greaterThan">
      <formula>0.69</formula>
    </cfRule>
    <cfRule type="cellIs" dxfId="5726" priority="316" operator="greaterThan">
      <formula>0.49</formula>
    </cfRule>
    <cfRule type="cellIs" dxfId="5725" priority="317" operator="greaterThan">
      <formula>0.29</formula>
    </cfRule>
    <cfRule type="cellIs" dxfId="5724" priority="318" operator="lessThan">
      <formula>0.29</formula>
    </cfRule>
  </conditionalFormatting>
  <conditionalFormatting sqref="K35">
    <cfRule type="cellIs" dxfId="5723" priority="307" operator="greaterThan">
      <formula>1</formula>
    </cfRule>
    <cfRule type="cellIs" dxfId="5722" priority="308" operator="greaterThan">
      <formula>0.89</formula>
    </cfRule>
    <cfRule type="cellIs" dxfId="5721" priority="309" operator="greaterThan">
      <formula>0.69</formula>
    </cfRule>
    <cfRule type="cellIs" dxfId="5720" priority="310" operator="greaterThan">
      <formula>0.49</formula>
    </cfRule>
    <cfRule type="cellIs" dxfId="5719" priority="311" operator="greaterThan">
      <formula>0.29</formula>
    </cfRule>
    <cfRule type="cellIs" dxfId="5718" priority="312" operator="lessThan">
      <formula>0.29</formula>
    </cfRule>
  </conditionalFormatting>
  <conditionalFormatting sqref="O35">
    <cfRule type="cellIs" dxfId="5717" priority="301" operator="greaterThan">
      <formula>1</formula>
    </cfRule>
    <cfRule type="cellIs" dxfId="5716" priority="302" operator="greaterThan">
      <formula>0.89</formula>
    </cfRule>
    <cfRule type="cellIs" dxfId="5715" priority="303" operator="greaterThan">
      <formula>0.69</formula>
    </cfRule>
    <cfRule type="cellIs" dxfId="5714" priority="304" operator="greaterThan">
      <formula>0.49</formula>
    </cfRule>
    <cfRule type="cellIs" dxfId="5713" priority="305" operator="greaterThan">
      <formula>0.29</formula>
    </cfRule>
    <cfRule type="cellIs" dxfId="5712" priority="306" operator="lessThan">
      <formula>0.29</formula>
    </cfRule>
  </conditionalFormatting>
  <conditionalFormatting sqref="S35">
    <cfRule type="cellIs" dxfId="5711" priority="295" operator="greaterThan">
      <formula>1</formula>
    </cfRule>
    <cfRule type="cellIs" dxfId="5710" priority="296" operator="greaterThan">
      <formula>0.89</formula>
    </cfRule>
    <cfRule type="cellIs" dxfId="5709" priority="297" operator="greaterThan">
      <formula>0.69</formula>
    </cfRule>
    <cfRule type="cellIs" dxfId="5708" priority="298" operator="greaterThan">
      <formula>0.49</formula>
    </cfRule>
    <cfRule type="cellIs" dxfId="5707" priority="299" operator="greaterThan">
      <formula>0.29</formula>
    </cfRule>
    <cfRule type="cellIs" dxfId="5706" priority="300" operator="lessThan">
      <formula>0.29</formula>
    </cfRule>
  </conditionalFormatting>
  <conditionalFormatting sqref="T38 T41 T44 T47 T50 T53 T56 T59">
    <cfRule type="cellIs" dxfId="5705" priority="217" operator="greaterThan">
      <formula>1</formula>
    </cfRule>
    <cfRule type="cellIs" dxfId="5704" priority="218" operator="greaterThan">
      <formula>0.89</formula>
    </cfRule>
    <cfRule type="cellIs" dxfId="5703" priority="219" operator="greaterThan">
      <formula>0.69</formula>
    </cfRule>
    <cfRule type="cellIs" dxfId="5702" priority="220" operator="greaterThan">
      <formula>0.49</formula>
    </cfRule>
    <cfRule type="cellIs" dxfId="5701" priority="221" operator="greaterThan">
      <formula>0.29</formula>
    </cfRule>
    <cfRule type="cellIs" dxfId="5700" priority="222" operator="lessThan">
      <formula>0.29</formula>
    </cfRule>
  </conditionalFormatting>
  <conditionalFormatting sqref="V10 V13 V16 V19">
    <cfRule type="cellIs" dxfId="5699" priority="1" operator="greaterThan">
      <formula>1</formula>
    </cfRule>
    <cfRule type="cellIs" dxfId="5698" priority="2" operator="greaterThan">
      <formula>0.89</formula>
    </cfRule>
    <cfRule type="cellIs" dxfId="5697" priority="3" operator="greaterThan">
      <formula>0.69</formula>
    </cfRule>
    <cfRule type="cellIs" dxfId="5696" priority="4" operator="greaterThan">
      <formula>0.49</formula>
    </cfRule>
    <cfRule type="cellIs" dxfId="5695" priority="5" operator="greaterThan">
      <formula>0.29</formula>
    </cfRule>
    <cfRule type="cellIs" dxfId="5694" priority="6" operator="lessThan">
      <formula>0.29</formula>
    </cfRule>
  </conditionalFormatting>
  <conditionalFormatting sqref="F38 F41 F44 F47 F50 F53 F56 F59">
    <cfRule type="cellIs" dxfId="5693" priority="247" operator="greaterThan">
      <formula>1</formula>
    </cfRule>
    <cfRule type="cellIs" dxfId="5692" priority="248" operator="greaterThan">
      <formula>0.89</formula>
    </cfRule>
    <cfRule type="cellIs" dxfId="5691" priority="249" operator="greaterThan">
      <formula>0.69</formula>
    </cfRule>
    <cfRule type="cellIs" dxfId="5690" priority="250" operator="greaterThan">
      <formula>0.49</formula>
    </cfRule>
    <cfRule type="cellIs" dxfId="5689" priority="251" operator="greaterThan">
      <formula>0.29</formula>
    </cfRule>
    <cfRule type="cellIs" dxfId="5688" priority="252" operator="lessThan">
      <formula>0.29</formula>
    </cfRule>
  </conditionalFormatting>
  <conditionalFormatting sqref="J38 J41 J44 J47 J50 J53 J56 J59">
    <cfRule type="cellIs" dxfId="5687" priority="241" operator="greaterThan">
      <formula>1</formula>
    </cfRule>
    <cfRule type="cellIs" dxfId="5686" priority="242" operator="greaterThan">
      <formula>0.89</formula>
    </cfRule>
    <cfRule type="cellIs" dxfId="5685" priority="243" operator="greaterThan">
      <formula>0.69</formula>
    </cfRule>
    <cfRule type="cellIs" dxfId="5684" priority="244" operator="greaterThan">
      <formula>0.49</formula>
    </cfRule>
    <cfRule type="cellIs" dxfId="5683" priority="245" operator="greaterThan">
      <formula>0.29</formula>
    </cfRule>
    <cfRule type="cellIs" dxfId="5682" priority="246" operator="lessThan">
      <formula>0.29</formula>
    </cfRule>
  </conditionalFormatting>
  <conditionalFormatting sqref="K38 K41 K44 K47 K50 K53 K56 K59">
    <cfRule type="cellIs" dxfId="5681" priority="235" operator="greaterThan">
      <formula>1</formula>
    </cfRule>
    <cfRule type="cellIs" dxfId="5680" priority="236" operator="greaterThan">
      <formula>0.89</formula>
    </cfRule>
    <cfRule type="cellIs" dxfId="5679" priority="237" operator="greaterThan">
      <formula>0.69</formula>
    </cfRule>
    <cfRule type="cellIs" dxfId="5678" priority="238" operator="greaterThan">
      <formula>0.49</formula>
    </cfRule>
    <cfRule type="cellIs" dxfId="5677" priority="239" operator="greaterThan">
      <formula>0.29</formula>
    </cfRule>
    <cfRule type="cellIs" dxfId="5676" priority="240" operator="lessThan">
      <formula>0.29</formula>
    </cfRule>
  </conditionalFormatting>
  <conditionalFormatting sqref="O38 O41 O44 O47 O50 O53 O56 O59">
    <cfRule type="cellIs" dxfId="5675" priority="229" operator="greaterThan">
      <formula>1</formula>
    </cfRule>
    <cfRule type="cellIs" dxfId="5674" priority="230" operator="greaterThan">
      <formula>0.89</formula>
    </cfRule>
    <cfRule type="cellIs" dxfId="5673" priority="231" operator="greaterThan">
      <formula>0.69</formula>
    </cfRule>
    <cfRule type="cellIs" dxfId="5672" priority="232" operator="greaterThan">
      <formula>0.49</formula>
    </cfRule>
    <cfRule type="cellIs" dxfId="5671" priority="233" operator="greaterThan">
      <formula>0.29</formula>
    </cfRule>
    <cfRule type="cellIs" dxfId="5670" priority="234" operator="lessThan">
      <formula>0.29</formula>
    </cfRule>
  </conditionalFormatting>
  <conditionalFormatting sqref="S38 S41 S44 S47 S50 S53 S56 S59">
    <cfRule type="cellIs" dxfId="5669" priority="223" operator="greaterThan">
      <formula>1</formula>
    </cfRule>
    <cfRule type="cellIs" dxfId="5668" priority="224" operator="greaterThan">
      <formula>0.89</formula>
    </cfRule>
    <cfRule type="cellIs" dxfId="5667" priority="225" operator="greaterThan">
      <formula>0.69</formula>
    </cfRule>
    <cfRule type="cellIs" dxfId="5666" priority="226" operator="greaterThan">
      <formula>0.49</formula>
    </cfRule>
    <cfRule type="cellIs" dxfId="5665" priority="227" operator="greaterThan">
      <formula>0.29</formula>
    </cfRule>
    <cfRule type="cellIs" dxfId="5664" priority="228" operator="lessThan">
      <formula>0.29</formula>
    </cfRule>
  </conditionalFormatting>
  <conditionalFormatting sqref="H7">
    <cfRule type="cellIs" dxfId="5663" priority="211" operator="greaterThan">
      <formula>1</formula>
    </cfRule>
    <cfRule type="cellIs" dxfId="5662" priority="212" operator="greaterThan">
      <formula>0.89</formula>
    </cfRule>
    <cfRule type="cellIs" dxfId="5661" priority="213" operator="greaterThan">
      <formula>0.69</formula>
    </cfRule>
    <cfRule type="cellIs" dxfId="5660" priority="214" operator="greaterThan">
      <formula>0.49</formula>
    </cfRule>
    <cfRule type="cellIs" dxfId="5659" priority="215" operator="greaterThan">
      <formula>0.29</formula>
    </cfRule>
    <cfRule type="cellIs" dxfId="5658" priority="216" operator="lessThan">
      <formula>0.29</formula>
    </cfRule>
  </conditionalFormatting>
  <conditionalFormatting sqref="L7">
    <cfRule type="cellIs" dxfId="5657" priority="205" operator="greaterThan">
      <formula>1</formula>
    </cfRule>
    <cfRule type="cellIs" dxfId="5656" priority="206" operator="greaterThan">
      <formula>0.89</formula>
    </cfRule>
    <cfRule type="cellIs" dxfId="5655" priority="207" operator="greaterThan">
      <formula>0.69</formula>
    </cfRule>
    <cfRule type="cellIs" dxfId="5654" priority="208" operator="greaterThan">
      <formula>0.49</formula>
    </cfRule>
    <cfRule type="cellIs" dxfId="5653" priority="209" operator="greaterThan">
      <formula>0.29</formula>
    </cfRule>
    <cfRule type="cellIs" dxfId="5652" priority="210" operator="lessThan">
      <formula>0.29</formula>
    </cfRule>
  </conditionalFormatting>
  <conditionalFormatting sqref="M7">
    <cfRule type="cellIs" dxfId="5651" priority="199" operator="greaterThan">
      <formula>1</formula>
    </cfRule>
    <cfRule type="cellIs" dxfId="5650" priority="200" operator="greaterThan">
      <formula>0.89</formula>
    </cfRule>
    <cfRule type="cellIs" dxfId="5649" priority="201" operator="greaterThan">
      <formula>0.69</formula>
    </cfRule>
    <cfRule type="cellIs" dxfId="5648" priority="202" operator="greaterThan">
      <formula>0.49</formula>
    </cfRule>
    <cfRule type="cellIs" dxfId="5647" priority="203" operator="greaterThan">
      <formula>0.29</formula>
    </cfRule>
    <cfRule type="cellIs" dxfId="5646" priority="204" operator="lessThan">
      <formula>0.29</formula>
    </cfRule>
  </conditionalFormatting>
  <conditionalFormatting sqref="Q7">
    <cfRule type="cellIs" dxfId="5645" priority="193" operator="greaterThan">
      <formula>1</formula>
    </cfRule>
    <cfRule type="cellIs" dxfId="5644" priority="194" operator="greaterThan">
      <formula>0.89</formula>
    </cfRule>
    <cfRule type="cellIs" dxfId="5643" priority="195" operator="greaterThan">
      <formula>0.69</formula>
    </cfRule>
    <cfRule type="cellIs" dxfId="5642" priority="196" operator="greaterThan">
      <formula>0.49</formula>
    </cfRule>
    <cfRule type="cellIs" dxfId="5641" priority="197" operator="greaterThan">
      <formula>0.29</formula>
    </cfRule>
    <cfRule type="cellIs" dxfId="5640" priority="198" operator="lessThan">
      <formula>0.29</formula>
    </cfRule>
  </conditionalFormatting>
  <conditionalFormatting sqref="U7">
    <cfRule type="cellIs" dxfId="5639" priority="187" operator="greaterThan">
      <formula>1</formula>
    </cfRule>
    <cfRule type="cellIs" dxfId="5638" priority="188" operator="greaterThan">
      <formula>0.89</formula>
    </cfRule>
    <cfRule type="cellIs" dxfId="5637" priority="189" operator="greaterThan">
      <formula>0.69</formula>
    </cfRule>
    <cfRule type="cellIs" dxfId="5636" priority="190" operator="greaterThan">
      <formula>0.49</formula>
    </cfRule>
    <cfRule type="cellIs" dxfId="5635" priority="191" operator="greaterThan">
      <formula>0.29</formula>
    </cfRule>
    <cfRule type="cellIs" dxfId="5634" priority="192" operator="lessThan">
      <formula>0.29</formula>
    </cfRule>
  </conditionalFormatting>
  <conditionalFormatting sqref="V7">
    <cfRule type="cellIs" dxfId="5633" priority="181" operator="greaterThan">
      <formula>1</formula>
    </cfRule>
    <cfRule type="cellIs" dxfId="5632" priority="182" operator="greaterThan">
      <formula>0.89</formula>
    </cfRule>
    <cfRule type="cellIs" dxfId="5631" priority="183" operator="greaterThan">
      <formula>0.69</formula>
    </cfRule>
    <cfRule type="cellIs" dxfId="5630" priority="184" operator="greaterThan">
      <formula>0.49</formula>
    </cfRule>
    <cfRule type="cellIs" dxfId="5629" priority="185" operator="greaterThan">
      <formula>0.29</formula>
    </cfRule>
    <cfRule type="cellIs" dxfId="5628" priority="186" operator="lessThan">
      <formula>0.29</formula>
    </cfRule>
  </conditionalFormatting>
  <conditionalFormatting sqref="H10 H13 H16 H19">
    <cfRule type="cellIs" dxfId="5627" priority="31" operator="greaterThan">
      <formula>1</formula>
    </cfRule>
    <cfRule type="cellIs" dxfId="5626" priority="32" operator="greaterThan">
      <formula>0.89</formula>
    </cfRule>
    <cfRule type="cellIs" dxfId="5625" priority="33" operator="greaterThan">
      <formula>0.69</formula>
    </cfRule>
    <cfRule type="cellIs" dxfId="5624" priority="34" operator="greaterThan">
      <formula>0.49</formula>
    </cfRule>
    <cfRule type="cellIs" dxfId="5623" priority="35" operator="greaterThan">
      <formula>0.29</formula>
    </cfRule>
    <cfRule type="cellIs" dxfId="5622" priority="36" operator="lessThan">
      <formula>0.29</formula>
    </cfRule>
  </conditionalFormatting>
  <conditionalFormatting sqref="L10 L13 L16 L19">
    <cfRule type="cellIs" dxfId="5621" priority="25" operator="greaterThan">
      <formula>1</formula>
    </cfRule>
    <cfRule type="cellIs" dxfId="5620" priority="26" operator="greaterThan">
      <formula>0.89</formula>
    </cfRule>
    <cfRule type="cellIs" dxfId="5619" priority="27" operator="greaterThan">
      <formula>0.69</formula>
    </cfRule>
    <cfRule type="cellIs" dxfId="5618" priority="28" operator="greaterThan">
      <formula>0.49</formula>
    </cfRule>
    <cfRule type="cellIs" dxfId="5617" priority="29" operator="greaterThan">
      <formula>0.29</formula>
    </cfRule>
    <cfRule type="cellIs" dxfId="5616" priority="30" operator="lessThan">
      <formula>0.29</formula>
    </cfRule>
  </conditionalFormatting>
  <conditionalFormatting sqref="M10 M13 M16 M19">
    <cfRule type="cellIs" dxfId="5615" priority="19" operator="greaterThan">
      <formula>1</formula>
    </cfRule>
    <cfRule type="cellIs" dxfId="5614" priority="20" operator="greaterThan">
      <formula>0.89</formula>
    </cfRule>
    <cfRule type="cellIs" dxfId="5613" priority="21" operator="greaterThan">
      <formula>0.69</formula>
    </cfRule>
    <cfRule type="cellIs" dxfId="5612" priority="22" operator="greaterThan">
      <formula>0.49</formula>
    </cfRule>
    <cfRule type="cellIs" dxfId="5611" priority="23" operator="greaterThan">
      <formula>0.29</formula>
    </cfRule>
    <cfRule type="cellIs" dxfId="5610" priority="24" operator="lessThan">
      <formula>0.29</formula>
    </cfRule>
  </conditionalFormatting>
  <conditionalFormatting sqref="Q10 Q13 Q16 Q19">
    <cfRule type="cellIs" dxfId="5609" priority="13" operator="greaterThan">
      <formula>1</formula>
    </cfRule>
    <cfRule type="cellIs" dxfId="5608" priority="14" operator="greaterThan">
      <formula>0.89</formula>
    </cfRule>
    <cfRule type="cellIs" dxfId="5607" priority="15" operator="greaterThan">
      <formula>0.69</formula>
    </cfRule>
    <cfRule type="cellIs" dxfId="5606" priority="16" operator="greaterThan">
      <formula>0.49</formula>
    </cfRule>
    <cfRule type="cellIs" dxfId="5605" priority="17" operator="greaterThan">
      <formula>0.29</formula>
    </cfRule>
    <cfRule type="cellIs" dxfId="5604" priority="18" operator="lessThan">
      <formula>0.29</formula>
    </cfRule>
  </conditionalFormatting>
  <conditionalFormatting sqref="U10 U13 U16 U19">
    <cfRule type="cellIs" dxfId="5603" priority="7" operator="greaterThan">
      <formula>1</formula>
    </cfRule>
    <cfRule type="cellIs" dxfId="5602" priority="8" operator="greaterThan">
      <formula>0.89</formula>
    </cfRule>
    <cfRule type="cellIs" dxfId="5601" priority="9" operator="greaterThan">
      <formula>0.69</formula>
    </cfRule>
    <cfRule type="cellIs" dxfId="5600" priority="10" operator="greaterThan">
      <formula>0.49</formula>
    </cfRule>
    <cfRule type="cellIs" dxfId="5599" priority="11" operator="greaterThan">
      <formula>0.29</formula>
    </cfRule>
    <cfRule type="cellIs" dxfId="5598" priority="12" operator="lessThan">
      <formula>0.29</formula>
    </cfRule>
  </conditionalFormatting>
  <pageMargins left="0.25" right="0.25" top="0.75" bottom="0.75" header="0.3" footer="0.3"/>
  <pageSetup scale="4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43"/>
  <sheetViews>
    <sheetView topLeftCell="A29" zoomScale="60" zoomScaleNormal="60" workbookViewId="0">
      <selection activeCell="L27" sqref="L27:N37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6.75" customHeight="1">
      <c r="A1" s="459" t="s">
        <v>717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517" t="s">
        <v>0</v>
      </c>
      <c r="B3" s="518"/>
      <c r="C3" s="518"/>
      <c r="D3" s="519"/>
      <c r="E3" s="460" t="s">
        <v>1</v>
      </c>
      <c r="F3" s="460" t="s">
        <v>2</v>
      </c>
      <c r="G3" s="460" t="s">
        <v>3</v>
      </c>
      <c r="H3" s="460" t="s">
        <v>4</v>
      </c>
      <c r="I3" s="460" t="s">
        <v>5</v>
      </c>
      <c r="J3" s="460" t="s">
        <v>6</v>
      </c>
      <c r="K3" s="460" t="s">
        <v>7</v>
      </c>
      <c r="L3" s="460" t="s">
        <v>4</v>
      </c>
      <c r="M3" s="460" t="s">
        <v>8</v>
      </c>
      <c r="N3" s="460" t="s">
        <v>9</v>
      </c>
      <c r="O3" s="460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215"/>
      <c r="B5" s="6" t="s">
        <v>20</v>
      </c>
      <c r="C5" s="465" t="s">
        <v>21</v>
      </c>
      <c r="D5" s="466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216"/>
      <c r="B6" s="510"/>
      <c r="C6" s="511"/>
      <c r="D6" s="51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202" t="s">
        <v>23</v>
      </c>
      <c r="C7" s="7" t="s">
        <v>24</v>
      </c>
      <c r="D7" s="103" t="s">
        <v>570</v>
      </c>
      <c r="E7" s="480" t="s">
        <v>25</v>
      </c>
      <c r="F7" s="481"/>
      <c r="G7" s="482"/>
      <c r="H7" s="9">
        <f>H8/H9</f>
        <v>0.2857142857142857</v>
      </c>
      <c r="I7" s="480" t="s">
        <v>25</v>
      </c>
      <c r="J7" s="481"/>
      <c r="K7" s="482"/>
      <c r="L7" s="9">
        <f t="shared" ref="L7:M7" si="0">L8/L9</f>
        <v>0</v>
      </c>
      <c r="M7" s="10">
        <f t="shared" si="0"/>
        <v>0.14285714285714285</v>
      </c>
      <c r="N7" s="480" t="s">
        <v>25</v>
      </c>
      <c r="O7" s="481"/>
      <c r="P7" s="482"/>
      <c r="Q7" s="9">
        <f>Q8/Q9</f>
        <v>0</v>
      </c>
      <c r="R7" s="477" t="s">
        <v>25</v>
      </c>
      <c r="S7" s="475"/>
      <c r="T7" s="476"/>
      <c r="U7" s="9">
        <f t="shared" ref="U7:V7" si="1">U8/U9</f>
        <v>0</v>
      </c>
      <c r="V7" s="26">
        <f t="shared" si="1"/>
        <v>9.2307692307692313E-2</v>
      </c>
    </row>
    <row r="8" spans="1:22" ht="69" customHeight="1">
      <c r="A8" s="486" t="s">
        <v>693</v>
      </c>
      <c r="B8" s="513" t="s">
        <v>712</v>
      </c>
      <c r="C8" s="515" t="s">
        <v>692</v>
      </c>
      <c r="D8" s="212" t="s">
        <v>380</v>
      </c>
      <c r="E8" s="75">
        <v>0</v>
      </c>
      <c r="F8" s="76">
        <v>5</v>
      </c>
      <c r="G8" s="77">
        <v>1</v>
      </c>
      <c r="H8" s="16">
        <f>SUM(E8:G8)</f>
        <v>6</v>
      </c>
      <c r="I8" s="75">
        <v>0</v>
      </c>
      <c r="J8" s="76">
        <v>0</v>
      </c>
      <c r="K8" s="77">
        <v>0</v>
      </c>
      <c r="L8" s="16">
        <f t="shared" ref="L8" si="2">SUM(I8:K8)</f>
        <v>0</v>
      </c>
      <c r="M8" s="17">
        <f>+H8+L8</f>
        <v>6</v>
      </c>
      <c r="N8" s="75">
        <v>0</v>
      </c>
      <c r="O8" s="76"/>
      <c r="P8" s="77"/>
      <c r="Q8" s="16">
        <f>SUM(N8:P8)</f>
        <v>0</v>
      </c>
      <c r="R8" s="13"/>
      <c r="S8" s="14"/>
      <c r="T8" s="15"/>
      <c r="U8" s="16">
        <f t="shared" ref="U8:U9" si="3">SUM(R8:T8)</f>
        <v>0</v>
      </c>
      <c r="V8" s="17">
        <f>+H8+L8+Q8+U8</f>
        <v>6</v>
      </c>
    </row>
    <row r="9" spans="1:22" ht="65.25" customHeight="1" thickBot="1">
      <c r="A9" s="487"/>
      <c r="B9" s="514"/>
      <c r="C9" s="516"/>
      <c r="D9" s="34" t="s">
        <v>381</v>
      </c>
      <c r="E9" s="84">
        <v>7</v>
      </c>
      <c r="F9" s="85">
        <v>7</v>
      </c>
      <c r="G9" s="86">
        <v>7</v>
      </c>
      <c r="H9" s="22">
        <f>SUM(E9:G9)</f>
        <v>21</v>
      </c>
      <c r="I9" s="84">
        <v>7</v>
      </c>
      <c r="J9" s="85">
        <v>7</v>
      </c>
      <c r="K9" s="86">
        <v>7</v>
      </c>
      <c r="L9" s="22">
        <f t="shared" ref="L9" si="4">SUM(I9:K9)</f>
        <v>21</v>
      </c>
      <c r="M9" s="23">
        <f>+H9+L9</f>
        <v>42</v>
      </c>
      <c r="N9" s="84">
        <v>7</v>
      </c>
      <c r="O9" s="85"/>
      <c r="P9" s="86">
        <v>7</v>
      </c>
      <c r="Q9" s="22">
        <f>SUM(N9:P9)</f>
        <v>14</v>
      </c>
      <c r="R9" s="19">
        <v>3</v>
      </c>
      <c r="S9" s="20">
        <v>3</v>
      </c>
      <c r="T9" s="21">
        <v>3</v>
      </c>
      <c r="U9" s="22">
        <f t="shared" si="3"/>
        <v>9</v>
      </c>
      <c r="V9" s="23">
        <f>+H9+L9+Q9+U9</f>
        <v>65</v>
      </c>
    </row>
    <row r="10" spans="1:22" ht="54" customHeight="1" thickBot="1">
      <c r="A10" s="7" t="s">
        <v>29</v>
      </c>
      <c r="B10" s="448" t="s">
        <v>30</v>
      </c>
      <c r="C10" s="7" t="s">
        <v>24</v>
      </c>
      <c r="D10" s="103" t="s">
        <v>27</v>
      </c>
      <c r="E10" s="485" t="s">
        <v>25</v>
      </c>
      <c r="F10" s="478"/>
      <c r="G10" s="479"/>
      <c r="H10" s="25">
        <f>H11/H12</f>
        <v>0.83333333333333337</v>
      </c>
      <c r="I10" s="485" t="s">
        <v>25</v>
      </c>
      <c r="J10" s="478"/>
      <c r="K10" s="479"/>
      <c r="L10" s="25">
        <f>L11/L12</f>
        <v>1.5</v>
      </c>
      <c r="M10" s="26">
        <f>M11/M12</f>
        <v>1.1666666666666667</v>
      </c>
      <c r="N10" s="485" t="s">
        <v>25</v>
      </c>
      <c r="O10" s="478"/>
      <c r="P10" s="479"/>
      <c r="Q10" s="25">
        <f>Q11/Q12</f>
        <v>2</v>
      </c>
      <c r="R10" s="480" t="s">
        <v>25</v>
      </c>
      <c r="S10" s="481"/>
      <c r="T10" s="482"/>
      <c r="U10" s="25">
        <f>U11/U12</f>
        <v>0</v>
      </c>
      <c r="V10" s="26">
        <f>V11/V12</f>
        <v>1.2380952380952381</v>
      </c>
    </row>
    <row r="11" spans="1:22" ht="48" customHeight="1">
      <c r="A11" s="521" t="s">
        <v>696</v>
      </c>
      <c r="B11" s="483" t="s">
        <v>714</v>
      </c>
      <c r="C11" s="483" t="s">
        <v>771</v>
      </c>
      <c r="D11" s="212" t="s">
        <v>694</v>
      </c>
      <c r="E11" s="75">
        <v>2</v>
      </c>
      <c r="F11" s="76">
        <v>1</v>
      </c>
      <c r="G11" s="77">
        <v>2</v>
      </c>
      <c r="H11" s="16">
        <f t="shared" ref="H11:H12" si="5">SUM(E11:G11)</f>
        <v>5</v>
      </c>
      <c r="I11" s="75">
        <v>2</v>
      </c>
      <c r="J11" s="76">
        <v>2</v>
      </c>
      <c r="K11" s="77">
        <v>5</v>
      </c>
      <c r="L11" s="16">
        <f t="shared" ref="L11" si="6">SUM(I11:K11)</f>
        <v>9</v>
      </c>
      <c r="M11" s="17">
        <f t="shared" ref="M11:M12" si="7">+H11+L11</f>
        <v>14</v>
      </c>
      <c r="N11" s="75">
        <v>6</v>
      </c>
      <c r="O11" s="76">
        <v>6</v>
      </c>
      <c r="P11" s="77"/>
      <c r="Q11" s="16">
        <f>SUM(N11:P11)</f>
        <v>12</v>
      </c>
      <c r="R11" s="13"/>
      <c r="S11" s="14"/>
      <c r="T11" s="15"/>
      <c r="U11" s="16">
        <f t="shared" ref="U11:U12" si="8">SUM(R11:T11)</f>
        <v>0</v>
      </c>
      <c r="V11" s="17">
        <f>+H11+L11+Q11+U11</f>
        <v>26</v>
      </c>
    </row>
    <row r="12" spans="1:22" ht="53.25" customHeight="1" thickBot="1">
      <c r="A12" s="522"/>
      <c r="B12" s="484"/>
      <c r="C12" s="484"/>
      <c r="D12" s="34" t="s">
        <v>695</v>
      </c>
      <c r="E12" s="84">
        <v>2</v>
      </c>
      <c r="F12" s="85">
        <v>2</v>
      </c>
      <c r="G12" s="86">
        <v>2</v>
      </c>
      <c r="H12" s="22">
        <f t="shared" si="5"/>
        <v>6</v>
      </c>
      <c r="I12" s="84">
        <v>2</v>
      </c>
      <c r="J12" s="85">
        <v>2</v>
      </c>
      <c r="K12" s="86">
        <v>2</v>
      </c>
      <c r="L12" s="22">
        <f t="shared" ref="L12" si="9">SUM(I12:K12)</f>
        <v>6</v>
      </c>
      <c r="M12" s="23">
        <f t="shared" si="7"/>
        <v>12</v>
      </c>
      <c r="N12" s="84">
        <v>2</v>
      </c>
      <c r="O12" s="85">
        <v>2</v>
      </c>
      <c r="P12" s="86">
        <v>2</v>
      </c>
      <c r="Q12" s="22">
        <f>SUM(N12:P12)</f>
        <v>6</v>
      </c>
      <c r="R12" s="19">
        <v>1</v>
      </c>
      <c r="S12" s="20">
        <v>1</v>
      </c>
      <c r="T12" s="21">
        <v>1</v>
      </c>
      <c r="U12" s="22">
        <f t="shared" si="8"/>
        <v>3</v>
      </c>
      <c r="V12" s="23">
        <f>+H12+L12+Q12+U12</f>
        <v>21</v>
      </c>
    </row>
    <row r="13" spans="1:22" ht="51.75" customHeight="1" thickBot="1">
      <c r="A13" s="522"/>
      <c r="B13" s="448" t="s">
        <v>31</v>
      </c>
      <c r="C13" s="7" t="s">
        <v>24</v>
      </c>
      <c r="D13" s="103" t="s">
        <v>27</v>
      </c>
      <c r="E13" s="485" t="s">
        <v>25</v>
      </c>
      <c r="F13" s="478"/>
      <c r="G13" s="479"/>
      <c r="H13" s="217">
        <f t="shared" ref="H13" si="10">H14/H15</f>
        <v>1</v>
      </c>
      <c r="I13" s="485" t="s">
        <v>25</v>
      </c>
      <c r="J13" s="478"/>
      <c r="K13" s="479"/>
      <c r="L13" s="25">
        <f>L14/L15</f>
        <v>4</v>
      </c>
      <c r="M13" s="26">
        <f>M14/M15</f>
        <v>2.5</v>
      </c>
      <c r="N13" s="485" t="s">
        <v>25</v>
      </c>
      <c r="O13" s="478"/>
      <c r="P13" s="479"/>
      <c r="Q13" s="25">
        <f>Q14/Q15</f>
        <v>0</v>
      </c>
      <c r="R13" s="480" t="s">
        <v>25</v>
      </c>
      <c r="S13" s="481"/>
      <c r="T13" s="482"/>
      <c r="U13" s="25" t="e">
        <f>U14/U15</f>
        <v>#DIV/0!</v>
      </c>
      <c r="V13" s="218">
        <f t="shared" ref="V13" si="11">V14/V15</f>
        <v>1.6666666666666667</v>
      </c>
    </row>
    <row r="14" spans="1:22" ht="41.25" customHeight="1">
      <c r="A14" s="522"/>
      <c r="B14" s="483" t="s">
        <v>716</v>
      </c>
      <c r="C14" s="483" t="s">
        <v>715</v>
      </c>
      <c r="D14" s="227" t="s">
        <v>127</v>
      </c>
      <c r="E14" s="75"/>
      <c r="F14" s="76"/>
      <c r="G14" s="77">
        <v>1</v>
      </c>
      <c r="H14" s="16">
        <f t="shared" ref="H14:H15" si="12">SUM(E14:G14)</f>
        <v>1</v>
      </c>
      <c r="I14" s="75"/>
      <c r="J14" s="76"/>
      <c r="K14" s="77">
        <v>4</v>
      </c>
      <c r="L14" s="16">
        <f t="shared" ref="L14" si="13">SUM(I14:K14)</f>
        <v>4</v>
      </c>
      <c r="M14" s="17">
        <f t="shared" ref="M14:M15" si="14">+H14+L14</f>
        <v>5</v>
      </c>
      <c r="N14" s="75"/>
      <c r="O14" s="76"/>
      <c r="P14" s="77"/>
      <c r="Q14" s="16">
        <f t="shared" ref="Q14" si="15">SUM(N14:P14)</f>
        <v>0</v>
      </c>
      <c r="R14" s="13"/>
      <c r="S14" s="14"/>
      <c r="T14" s="15"/>
      <c r="U14" s="16">
        <f t="shared" ref="U14" si="16">SUM(R14:T14)</f>
        <v>0</v>
      </c>
      <c r="V14" s="17">
        <f>+H14+L14+Q14+U14</f>
        <v>5</v>
      </c>
    </row>
    <row r="15" spans="1:22" ht="56.25" customHeight="1" thickBot="1">
      <c r="A15" s="522"/>
      <c r="B15" s="484"/>
      <c r="C15" s="484"/>
      <c r="D15" s="228" t="s">
        <v>128</v>
      </c>
      <c r="E15" s="84"/>
      <c r="F15" s="85"/>
      <c r="G15" s="86">
        <v>1</v>
      </c>
      <c r="H15" s="22">
        <f t="shared" si="12"/>
        <v>1</v>
      </c>
      <c r="I15" s="84"/>
      <c r="J15" s="85"/>
      <c r="K15" s="86">
        <v>1</v>
      </c>
      <c r="L15" s="22">
        <f t="shared" ref="L15" si="17">SUM(I15:K15)</f>
        <v>1</v>
      </c>
      <c r="M15" s="23">
        <f t="shared" si="14"/>
        <v>2</v>
      </c>
      <c r="N15" s="84"/>
      <c r="O15" s="85"/>
      <c r="P15" s="86">
        <v>1</v>
      </c>
      <c r="Q15" s="22">
        <f t="shared" ref="Q15" si="18">SUM(N15:P15)</f>
        <v>1</v>
      </c>
      <c r="R15" s="19"/>
      <c r="S15" s="20"/>
      <c r="T15" s="21"/>
      <c r="U15" s="22">
        <f t="shared" ref="U15" si="19">SUM(R15:T15)</f>
        <v>0</v>
      </c>
      <c r="V15" s="23">
        <f>+H15+L15+Q15+U15</f>
        <v>3</v>
      </c>
    </row>
    <row r="16" spans="1:22" ht="49.5" customHeight="1" thickBot="1">
      <c r="A16" s="522"/>
      <c r="B16" s="448" t="s">
        <v>199</v>
      </c>
      <c r="C16" s="7" t="s">
        <v>24</v>
      </c>
      <c r="D16" s="103" t="s">
        <v>27</v>
      </c>
      <c r="E16" s="485" t="s">
        <v>25</v>
      </c>
      <c r="F16" s="478"/>
      <c r="G16" s="479"/>
      <c r="H16" s="25">
        <f>H17/H18</f>
        <v>0</v>
      </c>
      <c r="I16" s="485" t="s">
        <v>25</v>
      </c>
      <c r="J16" s="478"/>
      <c r="K16" s="479"/>
      <c r="L16" s="25">
        <f>L17/L18</f>
        <v>1</v>
      </c>
      <c r="M16" s="26">
        <f>M17/M18</f>
        <v>0.5</v>
      </c>
      <c r="N16" s="485" t="s">
        <v>25</v>
      </c>
      <c r="O16" s="478"/>
      <c r="P16" s="479"/>
      <c r="Q16" s="25">
        <f>Q17/Q18</f>
        <v>0</v>
      </c>
      <c r="R16" s="480" t="s">
        <v>25</v>
      </c>
      <c r="S16" s="481"/>
      <c r="T16" s="482"/>
      <c r="U16" s="25" t="e">
        <f>U17/U18</f>
        <v>#DIV/0!</v>
      </c>
      <c r="V16" s="218">
        <f t="shared" ref="V16" si="20">V17/V18</f>
        <v>0.33333333333333331</v>
      </c>
    </row>
    <row r="17" spans="1:22" ht="50.25" customHeight="1">
      <c r="A17" s="522"/>
      <c r="B17" s="491" t="s">
        <v>713</v>
      </c>
      <c r="C17" s="483" t="s">
        <v>88</v>
      </c>
      <c r="D17" s="209" t="s">
        <v>702</v>
      </c>
      <c r="E17" s="75"/>
      <c r="F17" s="76"/>
      <c r="G17" s="77">
        <v>0</v>
      </c>
      <c r="H17" s="16">
        <f t="shared" ref="H17" si="21">SUM(E17:G17)</f>
        <v>0</v>
      </c>
      <c r="I17" s="75"/>
      <c r="J17" s="76"/>
      <c r="K17" s="77">
        <v>1</v>
      </c>
      <c r="L17" s="16">
        <f t="shared" ref="L17" si="22">SUM(I17:K17)</f>
        <v>1</v>
      </c>
      <c r="M17" s="17">
        <f t="shared" ref="M17:M18" si="23">+H17+L17</f>
        <v>1</v>
      </c>
      <c r="N17" s="75"/>
      <c r="O17" s="76">
        <v>0</v>
      </c>
      <c r="P17" s="77"/>
      <c r="Q17" s="16">
        <f t="shared" ref="Q17" si="24">SUM(N17:P17)</f>
        <v>0</v>
      </c>
      <c r="R17" s="13"/>
      <c r="S17" s="14"/>
      <c r="T17" s="15"/>
      <c r="U17" s="16">
        <f t="shared" ref="U17" si="25">SUM(R17:T17)</f>
        <v>0</v>
      </c>
      <c r="V17" s="17">
        <f>+H17+L17+Q17+U17</f>
        <v>1</v>
      </c>
    </row>
    <row r="18" spans="1:22" ht="50.25" customHeight="1" thickBot="1">
      <c r="A18" s="523"/>
      <c r="B18" s="492"/>
      <c r="C18" s="484"/>
      <c r="D18" s="210" t="s">
        <v>703</v>
      </c>
      <c r="E18" s="84"/>
      <c r="F18" s="85"/>
      <c r="G18" s="86">
        <v>1</v>
      </c>
      <c r="H18" s="22">
        <f t="shared" ref="H18" si="26">SUM(E18:G18)</f>
        <v>1</v>
      </c>
      <c r="I18" s="84"/>
      <c r="J18" s="85"/>
      <c r="K18" s="86">
        <v>1</v>
      </c>
      <c r="L18" s="22">
        <f t="shared" ref="L18" si="27">SUM(I18:K18)</f>
        <v>1</v>
      </c>
      <c r="M18" s="23">
        <f t="shared" si="23"/>
        <v>2</v>
      </c>
      <c r="N18" s="84"/>
      <c r="O18" s="85">
        <v>1</v>
      </c>
      <c r="P18" s="86"/>
      <c r="Q18" s="22">
        <f t="shared" ref="Q18" si="28">SUM(N18:P18)</f>
        <v>1</v>
      </c>
      <c r="R18" s="19"/>
      <c r="S18" s="20"/>
      <c r="T18" s="21"/>
      <c r="U18" s="22">
        <f t="shared" ref="U18" si="29">SUM(R18:T18)</f>
        <v>0</v>
      </c>
      <c r="V18" s="23">
        <f>+H18+L18+Q18+U18</f>
        <v>3</v>
      </c>
    </row>
    <row r="19" spans="1:22" ht="11.25" customHeight="1"/>
    <row r="20" spans="1:22" ht="30" customHeight="1">
      <c r="A20" s="520"/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</row>
    <row r="21" spans="1:22" ht="12" customHeight="1" thickBot="1"/>
    <row r="22" spans="1:22" ht="48" customHeight="1" thickBot="1">
      <c r="A22" s="499" t="s">
        <v>0</v>
      </c>
      <c r="B22" s="500"/>
      <c r="C22" s="501" t="s">
        <v>1</v>
      </c>
      <c r="D22" s="504" t="s">
        <v>2</v>
      </c>
      <c r="E22" s="504" t="s">
        <v>3</v>
      </c>
      <c r="F22" s="504" t="s">
        <v>4</v>
      </c>
      <c r="G22" s="504" t="s">
        <v>5</v>
      </c>
      <c r="H22" s="504" t="s">
        <v>6</v>
      </c>
      <c r="I22" s="504" t="s">
        <v>7</v>
      </c>
      <c r="J22" s="504" t="s">
        <v>4</v>
      </c>
      <c r="K22" s="504" t="s">
        <v>8</v>
      </c>
      <c r="L22" s="504" t="s">
        <v>9</v>
      </c>
      <c r="M22" s="504" t="s">
        <v>10</v>
      </c>
      <c r="N22" s="504" t="s">
        <v>11</v>
      </c>
      <c r="O22" s="504" t="s">
        <v>4</v>
      </c>
      <c r="P22" s="504" t="s">
        <v>12</v>
      </c>
      <c r="Q22" s="507" t="s">
        <v>13</v>
      </c>
      <c r="R22" s="504" t="s">
        <v>14</v>
      </c>
      <c r="S22" s="507" t="s">
        <v>4</v>
      </c>
      <c r="T22" s="504" t="s">
        <v>15</v>
      </c>
    </row>
    <row r="23" spans="1:22" ht="35.1" customHeight="1" thickBot="1">
      <c r="A23" s="2" t="s">
        <v>16</v>
      </c>
      <c r="B23" s="3" t="s">
        <v>17</v>
      </c>
      <c r="C23" s="502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8"/>
      <c r="R23" s="505"/>
      <c r="S23" s="508"/>
      <c r="T23" s="505"/>
    </row>
    <row r="24" spans="1:22" ht="35.1" customHeight="1" thickBot="1">
      <c r="A24" s="4" t="s">
        <v>18</v>
      </c>
      <c r="B24" s="5" t="s">
        <v>19</v>
      </c>
      <c r="C24" s="502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8"/>
      <c r="R24" s="505"/>
      <c r="S24" s="508"/>
      <c r="T24" s="505"/>
    </row>
    <row r="25" spans="1:22" ht="49.5" customHeight="1" thickBot="1">
      <c r="A25" s="213" t="s">
        <v>20</v>
      </c>
      <c r="B25" s="201" t="s">
        <v>21</v>
      </c>
      <c r="C25" s="503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9"/>
      <c r="R25" s="506"/>
      <c r="S25" s="509"/>
      <c r="T25" s="506"/>
    </row>
    <row r="26" spans="1:22" ht="35.1" customHeight="1" thickBot="1">
      <c r="A26" s="7" t="s">
        <v>38</v>
      </c>
      <c r="B26" s="103" t="s">
        <v>39</v>
      </c>
      <c r="C26" s="480" t="s">
        <v>25</v>
      </c>
      <c r="D26" s="481"/>
      <c r="E26" s="482"/>
      <c r="F26" s="25">
        <f>F27/F28</f>
        <v>1</v>
      </c>
      <c r="G26" s="480" t="s">
        <v>25</v>
      </c>
      <c r="H26" s="481"/>
      <c r="I26" s="482"/>
      <c r="J26" s="25">
        <f>J27/J28</f>
        <v>1</v>
      </c>
      <c r="K26" s="26">
        <f>K27/K28</f>
        <v>1</v>
      </c>
      <c r="L26" s="480" t="s">
        <v>25</v>
      </c>
      <c r="M26" s="481"/>
      <c r="N26" s="482"/>
      <c r="O26" s="25">
        <f>O27/O28</f>
        <v>0.66666666666666663</v>
      </c>
      <c r="P26" s="480" t="s">
        <v>25</v>
      </c>
      <c r="Q26" s="481"/>
      <c r="R26" s="482"/>
      <c r="S26" s="25">
        <f>S27/S28</f>
        <v>0</v>
      </c>
      <c r="T26" s="26">
        <f>T27/T28</f>
        <v>0.70967741935483875</v>
      </c>
    </row>
    <row r="27" spans="1:22" ht="44.25" customHeight="1">
      <c r="A27" s="486" t="s">
        <v>697</v>
      </c>
      <c r="B27" s="209" t="s">
        <v>382</v>
      </c>
      <c r="C27" s="75">
        <v>66</v>
      </c>
      <c r="D27" s="76">
        <v>66</v>
      </c>
      <c r="E27" s="77">
        <v>66</v>
      </c>
      <c r="F27" s="16">
        <f>SUM(C27:E27)</f>
        <v>198</v>
      </c>
      <c r="G27" s="75">
        <v>66</v>
      </c>
      <c r="H27" s="76">
        <v>66</v>
      </c>
      <c r="I27" s="77">
        <v>66</v>
      </c>
      <c r="J27" s="16">
        <f>SUM(G27:I27)</f>
        <v>198</v>
      </c>
      <c r="K27" s="17">
        <f>+F27+J27</f>
        <v>396</v>
      </c>
      <c r="L27" s="75">
        <v>66</v>
      </c>
      <c r="M27" s="76">
        <v>66</v>
      </c>
      <c r="N27" s="77"/>
      <c r="O27" s="16">
        <f>SUM(L27:N27)</f>
        <v>132</v>
      </c>
      <c r="P27" s="13"/>
      <c r="Q27" s="14"/>
      <c r="R27" s="15"/>
      <c r="S27" s="16">
        <f>SUM(P27:R27)</f>
        <v>0</v>
      </c>
      <c r="T27" s="17">
        <f>+F27+J27+O27+S27</f>
        <v>528</v>
      </c>
    </row>
    <row r="28" spans="1:22" ht="60" customHeight="1" thickBot="1">
      <c r="A28" s="488"/>
      <c r="B28" s="214" t="s">
        <v>383</v>
      </c>
      <c r="C28" s="84">
        <v>66</v>
      </c>
      <c r="D28" s="85">
        <v>66</v>
      </c>
      <c r="E28" s="86">
        <v>66</v>
      </c>
      <c r="F28" s="22">
        <f>SUM(C28:E28)</f>
        <v>198</v>
      </c>
      <c r="G28" s="84">
        <v>66</v>
      </c>
      <c r="H28" s="85">
        <v>66</v>
      </c>
      <c r="I28" s="86">
        <v>66</v>
      </c>
      <c r="J28" s="22">
        <f>SUM(G28:I28)</f>
        <v>198</v>
      </c>
      <c r="K28" s="23">
        <f>+F28+J28</f>
        <v>396</v>
      </c>
      <c r="L28" s="84">
        <v>66</v>
      </c>
      <c r="M28" s="85">
        <v>66</v>
      </c>
      <c r="N28" s="86">
        <v>66</v>
      </c>
      <c r="O28" s="22">
        <f>SUM(L28:N28)</f>
        <v>198</v>
      </c>
      <c r="P28" s="19">
        <v>50</v>
      </c>
      <c r="Q28" s="20">
        <v>50</v>
      </c>
      <c r="R28" s="21">
        <v>50</v>
      </c>
      <c r="S28" s="22">
        <f>SUM(P28:R28)</f>
        <v>150</v>
      </c>
      <c r="T28" s="23">
        <f>+F28+J28+O28+S28</f>
        <v>744</v>
      </c>
    </row>
    <row r="29" spans="1:22" ht="35.1" customHeight="1" thickBot="1">
      <c r="A29" s="7" t="s">
        <v>43</v>
      </c>
      <c r="B29" s="103" t="s">
        <v>39</v>
      </c>
      <c r="C29" s="485" t="s">
        <v>25</v>
      </c>
      <c r="D29" s="478"/>
      <c r="E29" s="479"/>
      <c r="F29" s="25">
        <f>F30/F31</f>
        <v>1.0333333333333334</v>
      </c>
      <c r="G29" s="485" t="s">
        <v>25</v>
      </c>
      <c r="H29" s="478"/>
      <c r="I29" s="479"/>
      <c r="J29" s="25">
        <f>J30/J31</f>
        <v>1</v>
      </c>
      <c r="K29" s="26">
        <f>K30/K31</f>
        <v>1.0166666666666666</v>
      </c>
      <c r="L29" s="485" t="s">
        <v>25</v>
      </c>
      <c r="M29" s="478"/>
      <c r="N29" s="479"/>
      <c r="O29" s="25">
        <f>O30/O31</f>
        <v>0.66666666666666663</v>
      </c>
      <c r="P29" s="480" t="s">
        <v>25</v>
      </c>
      <c r="Q29" s="481"/>
      <c r="R29" s="482"/>
      <c r="S29" s="25">
        <f>S30/S31</f>
        <v>0</v>
      </c>
      <c r="T29" s="26">
        <f>T30/T31</f>
        <v>0.67500000000000004</v>
      </c>
    </row>
    <row r="30" spans="1:22" ht="47.25" customHeight="1">
      <c r="A30" s="486" t="s">
        <v>698</v>
      </c>
      <c r="B30" s="212" t="s">
        <v>699</v>
      </c>
      <c r="C30" s="75">
        <v>66</v>
      </c>
      <c r="D30" s="76">
        <v>60</v>
      </c>
      <c r="E30" s="77">
        <v>60</v>
      </c>
      <c r="F30" s="16">
        <f>SUM(C30:E30)</f>
        <v>186</v>
      </c>
      <c r="G30" s="75">
        <v>60</v>
      </c>
      <c r="H30" s="76">
        <v>60</v>
      </c>
      <c r="I30" s="77">
        <v>60</v>
      </c>
      <c r="J30" s="16">
        <f>SUM(G30:I30)</f>
        <v>180</v>
      </c>
      <c r="K30" s="17">
        <f>+F30+J30</f>
        <v>366</v>
      </c>
      <c r="L30" s="75">
        <v>60</v>
      </c>
      <c r="M30" s="76">
        <v>60</v>
      </c>
      <c r="N30" s="77"/>
      <c r="O30" s="16">
        <f>SUM(L30:N30)</f>
        <v>120</v>
      </c>
      <c r="P30" s="13"/>
      <c r="Q30" s="14"/>
      <c r="R30" s="15"/>
      <c r="S30" s="16">
        <f>SUM(P30:R30)</f>
        <v>0</v>
      </c>
      <c r="T30" s="17">
        <f>+F30+J30+O30+S30</f>
        <v>486</v>
      </c>
    </row>
    <row r="31" spans="1:22" ht="44.25" customHeight="1" thickBot="1">
      <c r="A31" s="488"/>
      <c r="B31" s="34" t="s">
        <v>107</v>
      </c>
      <c r="C31" s="84">
        <v>60</v>
      </c>
      <c r="D31" s="85">
        <v>60</v>
      </c>
      <c r="E31" s="86">
        <v>60</v>
      </c>
      <c r="F31" s="22">
        <f>SUM(C31:E31)</f>
        <v>180</v>
      </c>
      <c r="G31" s="84">
        <v>60</v>
      </c>
      <c r="H31" s="85">
        <v>60</v>
      </c>
      <c r="I31" s="86">
        <v>60</v>
      </c>
      <c r="J31" s="22">
        <f>SUM(G31:I31)</f>
        <v>180</v>
      </c>
      <c r="K31" s="23">
        <f>+F31+J31</f>
        <v>360</v>
      </c>
      <c r="L31" s="84">
        <v>60</v>
      </c>
      <c r="M31" s="85">
        <v>60</v>
      </c>
      <c r="N31" s="86">
        <v>60</v>
      </c>
      <c r="O31" s="22">
        <f>SUM(L31:N31)</f>
        <v>180</v>
      </c>
      <c r="P31" s="19">
        <v>60</v>
      </c>
      <c r="Q31" s="20">
        <v>60</v>
      </c>
      <c r="R31" s="21">
        <v>60</v>
      </c>
      <c r="S31" s="22">
        <f>SUM(P31:R31)</f>
        <v>180</v>
      </c>
      <c r="T31" s="23">
        <f>+F31+J31+O31+S31</f>
        <v>720</v>
      </c>
    </row>
    <row r="32" spans="1:22" ht="35.1" customHeight="1" thickBot="1">
      <c r="A32" s="7" t="s">
        <v>45</v>
      </c>
      <c r="B32" s="103" t="s">
        <v>39</v>
      </c>
      <c r="C32" s="485" t="s">
        <v>25</v>
      </c>
      <c r="D32" s="478"/>
      <c r="E32" s="479"/>
      <c r="F32" s="25">
        <f>F33/F34</f>
        <v>2.3333333333333335</v>
      </c>
      <c r="G32" s="485" t="s">
        <v>25</v>
      </c>
      <c r="H32" s="478"/>
      <c r="I32" s="479"/>
      <c r="J32" s="25">
        <f>J33/J34</f>
        <v>6.333333333333333</v>
      </c>
      <c r="K32" s="26">
        <f>K33/K34</f>
        <v>4.333333333333333</v>
      </c>
      <c r="L32" s="485" t="s">
        <v>25</v>
      </c>
      <c r="M32" s="478"/>
      <c r="N32" s="479"/>
      <c r="O32" s="25">
        <f>O33/O34</f>
        <v>1.6666666666666667</v>
      </c>
      <c r="P32" s="480" t="s">
        <v>25</v>
      </c>
      <c r="Q32" s="481"/>
      <c r="R32" s="482"/>
      <c r="S32" s="25">
        <f>S33/S34</f>
        <v>0</v>
      </c>
      <c r="T32" s="26">
        <f>T33/T34</f>
        <v>2.8181818181818183</v>
      </c>
    </row>
    <row r="33" spans="1:20" ht="54.75" customHeight="1">
      <c r="A33" s="486" t="s">
        <v>772</v>
      </c>
      <c r="B33" s="212" t="s">
        <v>700</v>
      </c>
      <c r="C33" s="75">
        <v>1</v>
      </c>
      <c r="D33" s="76">
        <v>1</v>
      </c>
      <c r="E33" s="77">
        <v>5</v>
      </c>
      <c r="F33" s="16">
        <f>SUM(C33:E33)</f>
        <v>7</v>
      </c>
      <c r="G33" s="75">
        <v>13</v>
      </c>
      <c r="H33" s="76">
        <v>1</v>
      </c>
      <c r="I33" s="77">
        <v>5</v>
      </c>
      <c r="J33" s="16">
        <f>SUM(G33:I33)</f>
        <v>19</v>
      </c>
      <c r="K33" s="17">
        <f>+F33+J33</f>
        <v>26</v>
      </c>
      <c r="L33" s="75">
        <v>2</v>
      </c>
      <c r="M33" s="76">
        <v>3</v>
      </c>
      <c r="N33" s="77"/>
      <c r="O33" s="16">
        <f>SUM(L33:N33)</f>
        <v>5</v>
      </c>
      <c r="P33" s="13"/>
      <c r="Q33" s="14"/>
      <c r="R33" s="15"/>
      <c r="S33" s="16">
        <f>SUM(P33:R33)</f>
        <v>0</v>
      </c>
      <c r="T33" s="17">
        <f>+F33+J33+O33+S33</f>
        <v>31</v>
      </c>
    </row>
    <row r="34" spans="1:20" ht="75.75" customHeight="1" thickBot="1">
      <c r="A34" s="488"/>
      <c r="B34" s="34" t="s">
        <v>701</v>
      </c>
      <c r="C34" s="84">
        <v>1</v>
      </c>
      <c r="D34" s="85">
        <v>1</v>
      </c>
      <c r="E34" s="86">
        <v>1</v>
      </c>
      <c r="F34" s="22">
        <f>SUM(C34:E34)</f>
        <v>3</v>
      </c>
      <c r="G34" s="84">
        <v>1</v>
      </c>
      <c r="H34" s="85">
        <v>1</v>
      </c>
      <c r="I34" s="86">
        <v>1</v>
      </c>
      <c r="J34" s="22">
        <f>SUM(G34:I34)</f>
        <v>3</v>
      </c>
      <c r="K34" s="23">
        <f>+F34+J34</f>
        <v>6</v>
      </c>
      <c r="L34" s="84">
        <v>1</v>
      </c>
      <c r="M34" s="85">
        <v>1</v>
      </c>
      <c r="N34" s="86">
        <v>1</v>
      </c>
      <c r="O34" s="22">
        <f>SUM(L34:N34)</f>
        <v>3</v>
      </c>
      <c r="P34" s="19"/>
      <c r="Q34" s="20">
        <v>1</v>
      </c>
      <c r="R34" s="21">
        <v>1</v>
      </c>
      <c r="S34" s="22">
        <f>SUM(P34:R34)</f>
        <v>2</v>
      </c>
      <c r="T34" s="23">
        <f>+F34+J34+O34+S34</f>
        <v>11</v>
      </c>
    </row>
    <row r="35" spans="1:20" ht="36" customHeight="1" thickBot="1">
      <c r="A35" s="497" t="s">
        <v>46</v>
      </c>
      <c r="B35" s="498"/>
      <c r="C35" s="485" t="s">
        <v>25</v>
      </c>
      <c r="D35" s="478"/>
      <c r="E35" s="479"/>
      <c r="F35" s="397">
        <f>F36/F37</f>
        <v>1</v>
      </c>
      <c r="G35" s="485" t="s">
        <v>25</v>
      </c>
      <c r="H35" s="478"/>
      <c r="I35" s="479"/>
      <c r="J35" s="397">
        <f>J36/J37</f>
        <v>1</v>
      </c>
      <c r="K35" s="398">
        <f>K36/K37</f>
        <v>1</v>
      </c>
      <c r="L35" s="485" t="s">
        <v>25</v>
      </c>
      <c r="M35" s="478"/>
      <c r="N35" s="479"/>
      <c r="O35" s="25">
        <f>O36/O37</f>
        <v>1</v>
      </c>
      <c r="P35" s="480" t="s">
        <v>25</v>
      </c>
      <c r="Q35" s="481"/>
      <c r="R35" s="482"/>
      <c r="S35" s="25" t="e">
        <f>S36/S37</f>
        <v>#DIV/0!</v>
      </c>
      <c r="T35" s="26">
        <f>T36/T37</f>
        <v>1</v>
      </c>
    </row>
    <row r="36" spans="1:20" ht="41.25" customHeight="1">
      <c r="A36" s="495" t="s">
        <v>214</v>
      </c>
      <c r="B36" s="229" t="s">
        <v>36</v>
      </c>
      <c r="C36" s="75"/>
      <c r="D36" s="76"/>
      <c r="E36" s="77">
        <v>1</v>
      </c>
      <c r="F36" s="16">
        <f>SUM(C36:E36)</f>
        <v>1</v>
      </c>
      <c r="G36" s="75">
        <v>3</v>
      </c>
      <c r="H36" s="76">
        <v>4</v>
      </c>
      <c r="I36" s="77">
        <v>1</v>
      </c>
      <c r="J36" s="16">
        <f>SUM(G36:I36)</f>
        <v>8</v>
      </c>
      <c r="K36" s="17">
        <f>+F36+J36</f>
        <v>9</v>
      </c>
      <c r="L36" s="75">
        <v>2</v>
      </c>
      <c r="M36" s="76">
        <v>2</v>
      </c>
      <c r="N36" s="77"/>
      <c r="O36" s="16">
        <f>SUM(L36:N36)</f>
        <v>4</v>
      </c>
      <c r="P36" s="13"/>
      <c r="Q36" s="14"/>
      <c r="R36" s="15"/>
      <c r="S36" s="16">
        <f>SUM(P36:R36)</f>
        <v>0</v>
      </c>
      <c r="T36" s="17">
        <f>+F36+J36+O36+S36</f>
        <v>13</v>
      </c>
    </row>
    <row r="37" spans="1:20" ht="39.75" customHeight="1" thickBot="1">
      <c r="A37" s="496"/>
      <c r="B37" s="230" t="s">
        <v>37</v>
      </c>
      <c r="C37" s="84"/>
      <c r="D37" s="85"/>
      <c r="E37" s="86">
        <v>1</v>
      </c>
      <c r="F37" s="22">
        <f>SUM(C37:E37)</f>
        <v>1</v>
      </c>
      <c r="G37" s="84">
        <v>3</v>
      </c>
      <c r="H37" s="85">
        <v>4</v>
      </c>
      <c r="I37" s="86">
        <v>1</v>
      </c>
      <c r="J37" s="22">
        <f>SUM(G37:I37)</f>
        <v>8</v>
      </c>
      <c r="K37" s="23">
        <f>+F37+J37</f>
        <v>9</v>
      </c>
      <c r="L37" s="84">
        <v>2</v>
      </c>
      <c r="M37" s="85">
        <v>2</v>
      </c>
      <c r="N37" s="86"/>
      <c r="O37" s="22">
        <f>SUM(L37:N37)</f>
        <v>4</v>
      </c>
      <c r="P37" s="28"/>
      <c r="Q37" s="29"/>
      <c r="R37" s="30"/>
      <c r="S37" s="22">
        <f>SUM(P37:R37)</f>
        <v>0</v>
      </c>
      <c r="T37" s="23">
        <f>+F37+J37+O37+S37</f>
        <v>13</v>
      </c>
    </row>
    <row r="38" spans="1:20" ht="15" customHeight="1"/>
    <row r="39" spans="1:20" ht="15.75" customHeight="1"/>
    <row r="43" spans="1:20" ht="15" customHeight="1"/>
  </sheetData>
  <mergeCells count="89">
    <mergeCell ref="A1:P1"/>
    <mergeCell ref="A20:T20"/>
    <mergeCell ref="C17:C18"/>
    <mergeCell ref="A11:A18"/>
    <mergeCell ref="E13:G13"/>
    <mergeCell ref="I13:K13"/>
    <mergeCell ref="N13:P13"/>
    <mergeCell ref="R13:T13"/>
    <mergeCell ref="B14:B15"/>
    <mergeCell ref="C14:C15"/>
    <mergeCell ref="E16:G16"/>
    <mergeCell ref="I16:K16"/>
    <mergeCell ref="N16:P16"/>
    <mergeCell ref="R16:T16"/>
    <mergeCell ref="B17:B18"/>
    <mergeCell ref="E7:G7"/>
    <mergeCell ref="J3:J6"/>
    <mergeCell ref="K3:K6"/>
    <mergeCell ref="A3:D3"/>
    <mergeCell ref="B11:B12"/>
    <mergeCell ref="C11:C12"/>
    <mergeCell ref="H3:H6"/>
    <mergeCell ref="I3:I6"/>
    <mergeCell ref="E10:G10"/>
    <mergeCell ref="I10:K10"/>
    <mergeCell ref="G3:G6"/>
    <mergeCell ref="N10:P10"/>
    <mergeCell ref="V3:V6"/>
    <mergeCell ref="A8:A9"/>
    <mergeCell ref="I7:K7"/>
    <mergeCell ref="N7:P7"/>
    <mergeCell ref="R10:T10"/>
    <mergeCell ref="C5:D5"/>
    <mergeCell ref="B6:D6"/>
    <mergeCell ref="R3:R6"/>
    <mergeCell ref="S3:S6"/>
    <mergeCell ref="T3:T6"/>
    <mergeCell ref="R7:T7"/>
    <mergeCell ref="B8:B9"/>
    <mergeCell ref="C8:C9"/>
    <mergeCell ref="E3:E6"/>
    <mergeCell ref="F3:F6"/>
    <mergeCell ref="U3:U6"/>
    <mergeCell ref="L3:L6"/>
    <mergeCell ref="M3:M6"/>
    <mergeCell ref="N3:N6"/>
    <mergeCell ref="O3:O6"/>
    <mergeCell ref="P3:P6"/>
    <mergeCell ref="Q3:Q6"/>
    <mergeCell ref="T22:T25"/>
    <mergeCell ref="N22:N25"/>
    <mergeCell ref="O22:O25"/>
    <mergeCell ref="P22:P25"/>
    <mergeCell ref="Q22:Q25"/>
    <mergeCell ref="R22:R25"/>
    <mergeCell ref="S22:S25"/>
    <mergeCell ref="C29:E29"/>
    <mergeCell ref="G29:I29"/>
    <mergeCell ref="L29:N29"/>
    <mergeCell ref="P29:R29"/>
    <mergeCell ref="A27:A28"/>
    <mergeCell ref="A22:B22"/>
    <mergeCell ref="C26:E26"/>
    <mergeCell ref="G26:I26"/>
    <mergeCell ref="L26:N26"/>
    <mergeCell ref="P26:R26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A36:A37"/>
    <mergeCell ref="C32:E32"/>
    <mergeCell ref="G32:I32"/>
    <mergeCell ref="L32:N32"/>
    <mergeCell ref="P32:R32"/>
    <mergeCell ref="A33:A34"/>
    <mergeCell ref="A35:B35"/>
    <mergeCell ref="A30:A31"/>
    <mergeCell ref="C35:E35"/>
    <mergeCell ref="G35:I35"/>
    <mergeCell ref="L35:N35"/>
    <mergeCell ref="P35:R35"/>
  </mergeCells>
  <conditionalFormatting sqref="H7">
    <cfRule type="cellIs" dxfId="11561" priority="667" operator="greaterThan">
      <formula>1</formula>
    </cfRule>
    <cfRule type="cellIs" dxfId="11560" priority="668" operator="greaterThan">
      <formula>0.89</formula>
    </cfRule>
    <cfRule type="cellIs" dxfId="11559" priority="669" operator="greaterThan">
      <formula>0.69</formula>
    </cfRule>
    <cfRule type="cellIs" dxfId="11558" priority="670" operator="greaterThan">
      <formula>0.49</formula>
    </cfRule>
    <cfRule type="cellIs" dxfId="11557" priority="671" operator="greaterThan">
      <formula>0.29</formula>
    </cfRule>
    <cfRule type="cellIs" dxfId="11556" priority="672" operator="lessThan">
      <formula>0.29</formula>
    </cfRule>
  </conditionalFormatting>
  <conditionalFormatting sqref="L7">
    <cfRule type="cellIs" dxfId="11555" priority="661" operator="greaterThan">
      <formula>1</formula>
    </cfRule>
    <cfRule type="cellIs" dxfId="11554" priority="662" operator="greaterThan">
      <formula>0.89</formula>
    </cfRule>
    <cfRule type="cellIs" dxfId="11553" priority="663" operator="greaterThan">
      <formula>0.69</formula>
    </cfRule>
    <cfRule type="cellIs" dxfId="11552" priority="664" operator="greaterThan">
      <formula>0.49</formula>
    </cfRule>
    <cfRule type="cellIs" dxfId="11551" priority="665" operator="greaterThan">
      <formula>0.29</formula>
    </cfRule>
    <cfRule type="cellIs" dxfId="11550" priority="666" operator="lessThan">
      <formula>0.29</formula>
    </cfRule>
  </conditionalFormatting>
  <conditionalFormatting sqref="M7">
    <cfRule type="cellIs" dxfId="11549" priority="655" operator="greaterThan">
      <formula>1</formula>
    </cfRule>
    <cfRule type="cellIs" dxfId="11548" priority="656" operator="greaterThan">
      <formula>0.89</formula>
    </cfRule>
    <cfRule type="cellIs" dxfId="11547" priority="657" operator="greaterThan">
      <formula>0.69</formula>
    </cfRule>
    <cfRule type="cellIs" dxfId="11546" priority="658" operator="greaterThan">
      <formula>0.49</formula>
    </cfRule>
    <cfRule type="cellIs" dxfId="11545" priority="659" operator="greaterThan">
      <formula>0.29</formula>
    </cfRule>
    <cfRule type="cellIs" dxfId="11544" priority="660" operator="lessThan">
      <formula>0.29</formula>
    </cfRule>
  </conditionalFormatting>
  <conditionalFormatting sqref="Q7">
    <cfRule type="cellIs" dxfId="11543" priority="649" operator="greaterThan">
      <formula>1</formula>
    </cfRule>
    <cfRule type="cellIs" dxfId="11542" priority="650" operator="greaterThan">
      <formula>0.89</formula>
    </cfRule>
    <cfRule type="cellIs" dxfId="11541" priority="651" operator="greaterThan">
      <formula>0.69</formula>
    </cfRule>
    <cfRule type="cellIs" dxfId="11540" priority="652" operator="greaterThan">
      <formula>0.49</formula>
    </cfRule>
    <cfRule type="cellIs" dxfId="11539" priority="653" operator="greaterThan">
      <formula>0.29</formula>
    </cfRule>
    <cfRule type="cellIs" dxfId="11538" priority="654" operator="lessThan">
      <formula>0.29</formula>
    </cfRule>
  </conditionalFormatting>
  <conditionalFormatting sqref="U7">
    <cfRule type="cellIs" dxfId="11537" priority="643" operator="greaterThan">
      <formula>1</formula>
    </cfRule>
    <cfRule type="cellIs" dxfId="11536" priority="644" operator="greaterThan">
      <formula>0.89</formula>
    </cfRule>
    <cfRule type="cellIs" dxfId="11535" priority="645" operator="greaterThan">
      <formula>0.69</formula>
    </cfRule>
    <cfRule type="cellIs" dxfId="11534" priority="646" operator="greaterThan">
      <formula>0.49</formula>
    </cfRule>
    <cfRule type="cellIs" dxfId="11533" priority="647" operator="greaterThan">
      <formula>0.29</formula>
    </cfRule>
    <cfRule type="cellIs" dxfId="11532" priority="648" operator="lessThan">
      <formula>0.29</formula>
    </cfRule>
  </conditionalFormatting>
  <conditionalFormatting sqref="V7">
    <cfRule type="cellIs" dxfId="11531" priority="637" operator="greaterThan">
      <formula>1</formula>
    </cfRule>
    <cfRule type="cellIs" dxfId="11530" priority="638" operator="greaterThan">
      <formula>0.89</formula>
    </cfRule>
    <cfRule type="cellIs" dxfId="11529" priority="639" operator="greaterThan">
      <formula>0.69</formula>
    </cfRule>
    <cfRule type="cellIs" dxfId="11528" priority="640" operator="greaterThan">
      <formula>0.49</formula>
    </cfRule>
    <cfRule type="cellIs" dxfId="11527" priority="641" operator="greaterThan">
      <formula>0.29</formula>
    </cfRule>
    <cfRule type="cellIs" dxfId="11526" priority="642" operator="lessThan">
      <formula>0.29</formula>
    </cfRule>
  </conditionalFormatting>
  <conditionalFormatting sqref="H10">
    <cfRule type="cellIs" dxfId="11525" priority="595" operator="greaterThan">
      <formula>1</formula>
    </cfRule>
    <cfRule type="cellIs" dxfId="11524" priority="596" operator="greaterThan">
      <formula>0.89</formula>
    </cfRule>
    <cfRule type="cellIs" dxfId="11523" priority="597" operator="greaterThan">
      <formula>0.69</formula>
    </cfRule>
    <cfRule type="cellIs" dxfId="11522" priority="598" operator="greaterThan">
      <formula>0.49</formula>
    </cfRule>
    <cfRule type="cellIs" dxfId="11521" priority="599" operator="greaterThan">
      <formula>0.29</formula>
    </cfRule>
    <cfRule type="cellIs" dxfId="11520" priority="600" operator="lessThan">
      <formula>0.29</formula>
    </cfRule>
  </conditionalFormatting>
  <conditionalFormatting sqref="L10">
    <cfRule type="cellIs" dxfId="11519" priority="589" operator="greaterThan">
      <formula>1</formula>
    </cfRule>
    <cfRule type="cellIs" dxfId="11518" priority="590" operator="greaterThan">
      <formula>0.89</formula>
    </cfRule>
    <cfRule type="cellIs" dxfId="11517" priority="591" operator="greaterThan">
      <formula>0.69</formula>
    </cfRule>
    <cfRule type="cellIs" dxfId="11516" priority="592" operator="greaterThan">
      <formula>0.49</formula>
    </cfRule>
    <cfRule type="cellIs" dxfId="11515" priority="593" operator="greaterThan">
      <formula>0.29</formula>
    </cfRule>
    <cfRule type="cellIs" dxfId="11514" priority="594" operator="lessThan">
      <formula>0.29</formula>
    </cfRule>
  </conditionalFormatting>
  <conditionalFormatting sqref="M10">
    <cfRule type="cellIs" dxfId="11513" priority="583" operator="greaterThan">
      <formula>1</formula>
    </cfRule>
    <cfRule type="cellIs" dxfId="11512" priority="584" operator="greaterThan">
      <formula>0.89</formula>
    </cfRule>
    <cfRule type="cellIs" dxfId="11511" priority="585" operator="greaterThan">
      <formula>0.69</formula>
    </cfRule>
    <cfRule type="cellIs" dxfId="11510" priority="586" operator="greaterThan">
      <formula>0.49</formula>
    </cfRule>
    <cfRule type="cellIs" dxfId="11509" priority="587" operator="greaterThan">
      <formula>0.29</formula>
    </cfRule>
    <cfRule type="cellIs" dxfId="11508" priority="588" operator="lessThan">
      <formula>0.29</formula>
    </cfRule>
  </conditionalFormatting>
  <conditionalFormatting sqref="Q10">
    <cfRule type="cellIs" dxfId="11507" priority="577" operator="greaterThan">
      <formula>1</formula>
    </cfRule>
    <cfRule type="cellIs" dxfId="11506" priority="578" operator="greaterThan">
      <formula>0.89</formula>
    </cfRule>
    <cfRule type="cellIs" dxfId="11505" priority="579" operator="greaterThan">
      <formula>0.69</formula>
    </cfRule>
    <cfRule type="cellIs" dxfId="11504" priority="580" operator="greaterThan">
      <formula>0.49</formula>
    </cfRule>
    <cfRule type="cellIs" dxfId="11503" priority="581" operator="greaterThan">
      <formula>0.29</formula>
    </cfRule>
    <cfRule type="cellIs" dxfId="11502" priority="582" operator="lessThan">
      <formula>0.29</formula>
    </cfRule>
  </conditionalFormatting>
  <conditionalFormatting sqref="U10">
    <cfRule type="cellIs" dxfId="11501" priority="571" operator="greaterThan">
      <formula>1</formula>
    </cfRule>
    <cfRule type="cellIs" dxfId="11500" priority="572" operator="greaterThan">
      <formula>0.89</formula>
    </cfRule>
    <cfRule type="cellIs" dxfId="11499" priority="573" operator="greaterThan">
      <formula>0.69</formula>
    </cfRule>
    <cfRule type="cellIs" dxfId="11498" priority="574" operator="greaterThan">
      <formula>0.49</formula>
    </cfRule>
    <cfRule type="cellIs" dxfId="11497" priority="575" operator="greaterThan">
      <formula>0.29</formula>
    </cfRule>
    <cfRule type="cellIs" dxfId="11496" priority="576" operator="lessThan">
      <formula>0.29</formula>
    </cfRule>
  </conditionalFormatting>
  <conditionalFormatting sqref="V10">
    <cfRule type="cellIs" dxfId="11495" priority="565" operator="greaterThan">
      <formula>1</formula>
    </cfRule>
    <cfRule type="cellIs" dxfId="11494" priority="566" operator="greaterThan">
      <formula>0.89</formula>
    </cfRule>
    <cfRule type="cellIs" dxfId="11493" priority="567" operator="greaterThan">
      <formula>0.69</formula>
    </cfRule>
    <cfRule type="cellIs" dxfId="11492" priority="568" operator="greaterThan">
      <formula>0.49</formula>
    </cfRule>
    <cfRule type="cellIs" dxfId="11491" priority="569" operator="greaterThan">
      <formula>0.29</formula>
    </cfRule>
    <cfRule type="cellIs" dxfId="11490" priority="570" operator="lessThan">
      <formula>0.29</formula>
    </cfRule>
  </conditionalFormatting>
  <conditionalFormatting sqref="F29">
    <cfRule type="cellIs" dxfId="11489" priority="307" operator="greaterThan">
      <formula>1</formula>
    </cfRule>
    <cfRule type="cellIs" dxfId="11488" priority="308" operator="greaterThan">
      <formula>0.89</formula>
    </cfRule>
    <cfRule type="cellIs" dxfId="11487" priority="309" operator="greaterThan">
      <formula>0.69</formula>
    </cfRule>
    <cfRule type="cellIs" dxfId="11486" priority="310" operator="greaterThan">
      <formula>0.49</formula>
    </cfRule>
    <cfRule type="cellIs" dxfId="11485" priority="311" operator="greaterThan">
      <formula>0.29</formula>
    </cfRule>
    <cfRule type="cellIs" dxfId="11484" priority="312" operator="lessThan">
      <formula>0.29</formula>
    </cfRule>
  </conditionalFormatting>
  <conditionalFormatting sqref="J29">
    <cfRule type="cellIs" dxfId="11483" priority="301" operator="greaterThan">
      <formula>1</formula>
    </cfRule>
    <cfRule type="cellIs" dxfId="11482" priority="302" operator="greaterThan">
      <formula>0.89</formula>
    </cfRule>
    <cfRule type="cellIs" dxfId="11481" priority="303" operator="greaterThan">
      <formula>0.69</formula>
    </cfRule>
    <cfRule type="cellIs" dxfId="11480" priority="304" operator="greaterThan">
      <formula>0.49</formula>
    </cfRule>
    <cfRule type="cellIs" dxfId="11479" priority="305" operator="greaterThan">
      <formula>0.29</formula>
    </cfRule>
    <cfRule type="cellIs" dxfId="11478" priority="306" operator="lessThan">
      <formula>0.29</formula>
    </cfRule>
  </conditionalFormatting>
  <conditionalFormatting sqref="K29">
    <cfRule type="cellIs" dxfId="11477" priority="295" operator="greaterThan">
      <formula>1</formula>
    </cfRule>
    <cfRule type="cellIs" dxfId="11476" priority="296" operator="greaterThan">
      <formula>0.89</formula>
    </cfRule>
    <cfRule type="cellIs" dxfId="11475" priority="297" operator="greaterThan">
      <formula>0.69</formula>
    </cfRule>
    <cfRule type="cellIs" dxfId="11474" priority="298" operator="greaterThan">
      <formula>0.49</formula>
    </cfRule>
    <cfRule type="cellIs" dxfId="11473" priority="299" operator="greaterThan">
      <formula>0.29</formula>
    </cfRule>
    <cfRule type="cellIs" dxfId="11472" priority="300" operator="lessThan">
      <formula>0.29</formula>
    </cfRule>
  </conditionalFormatting>
  <conditionalFormatting sqref="O29">
    <cfRule type="cellIs" dxfId="11471" priority="289" operator="greaterThan">
      <formula>1</formula>
    </cfRule>
    <cfRule type="cellIs" dxfId="11470" priority="290" operator="greaterThan">
      <formula>0.89</formula>
    </cfRule>
    <cfRule type="cellIs" dxfId="11469" priority="291" operator="greaterThan">
      <formula>0.69</formula>
    </cfRule>
    <cfRule type="cellIs" dxfId="11468" priority="292" operator="greaterThan">
      <formula>0.49</formula>
    </cfRule>
    <cfRule type="cellIs" dxfId="11467" priority="293" operator="greaterThan">
      <formula>0.29</formula>
    </cfRule>
    <cfRule type="cellIs" dxfId="11466" priority="294" operator="lessThan">
      <formula>0.29</formula>
    </cfRule>
  </conditionalFormatting>
  <conditionalFormatting sqref="S29">
    <cfRule type="cellIs" dxfId="11465" priority="283" operator="greaterThan">
      <formula>1</formula>
    </cfRule>
    <cfRule type="cellIs" dxfId="11464" priority="284" operator="greaterThan">
      <formula>0.89</formula>
    </cfRule>
    <cfRule type="cellIs" dxfId="11463" priority="285" operator="greaterThan">
      <formula>0.69</formula>
    </cfRule>
    <cfRule type="cellIs" dxfId="11462" priority="286" operator="greaterThan">
      <formula>0.49</formula>
    </cfRule>
    <cfRule type="cellIs" dxfId="11461" priority="287" operator="greaterThan">
      <formula>0.29</formula>
    </cfRule>
    <cfRule type="cellIs" dxfId="11460" priority="288" operator="lessThan">
      <formula>0.29</formula>
    </cfRule>
  </conditionalFormatting>
  <conditionalFormatting sqref="T29">
    <cfRule type="cellIs" dxfId="11459" priority="277" operator="greaterThan">
      <formula>1</formula>
    </cfRule>
    <cfRule type="cellIs" dxfId="11458" priority="278" operator="greaterThan">
      <formula>0.89</formula>
    </cfRule>
    <cfRule type="cellIs" dxfId="11457" priority="279" operator="greaterThan">
      <formula>0.69</formula>
    </cfRule>
    <cfRule type="cellIs" dxfId="11456" priority="280" operator="greaterThan">
      <formula>0.49</formula>
    </cfRule>
    <cfRule type="cellIs" dxfId="11455" priority="281" operator="greaterThan">
      <formula>0.29</formula>
    </cfRule>
    <cfRule type="cellIs" dxfId="11454" priority="282" operator="lessThan">
      <formula>0.29</formula>
    </cfRule>
  </conditionalFormatting>
  <conditionalFormatting sqref="T26">
    <cfRule type="cellIs" dxfId="11453" priority="313" operator="greaterThan">
      <formula>1</formula>
    </cfRule>
    <cfRule type="cellIs" dxfId="11452" priority="314" operator="greaterThan">
      <formula>0.89</formula>
    </cfRule>
    <cfRule type="cellIs" dxfId="11451" priority="315" operator="greaterThan">
      <formula>0.69</formula>
    </cfRule>
    <cfRule type="cellIs" dxfId="11450" priority="316" operator="greaterThan">
      <formula>0.49</formula>
    </cfRule>
    <cfRule type="cellIs" dxfId="11449" priority="317" operator="greaterThan">
      <formula>0.29</formula>
    </cfRule>
    <cfRule type="cellIs" dxfId="11448" priority="318" operator="lessThan">
      <formula>0.29</formula>
    </cfRule>
  </conditionalFormatting>
  <conditionalFormatting sqref="F26">
    <cfRule type="cellIs" dxfId="11447" priority="343" operator="greaterThan">
      <formula>1</formula>
    </cfRule>
    <cfRule type="cellIs" dxfId="11446" priority="344" operator="greaterThan">
      <formula>0.89</formula>
    </cfRule>
    <cfRule type="cellIs" dxfId="11445" priority="345" operator="greaterThan">
      <formula>0.69</formula>
    </cfRule>
    <cfRule type="cellIs" dxfId="11444" priority="346" operator="greaterThan">
      <formula>0.49</formula>
    </cfRule>
    <cfRule type="cellIs" dxfId="11443" priority="347" operator="greaterThan">
      <formula>0.29</formula>
    </cfRule>
    <cfRule type="cellIs" dxfId="11442" priority="348" operator="lessThan">
      <formula>0.29</formula>
    </cfRule>
  </conditionalFormatting>
  <conditionalFormatting sqref="J26">
    <cfRule type="cellIs" dxfId="11441" priority="337" operator="greaterThan">
      <formula>1</formula>
    </cfRule>
    <cfRule type="cellIs" dxfId="11440" priority="338" operator="greaterThan">
      <formula>0.89</formula>
    </cfRule>
    <cfRule type="cellIs" dxfId="11439" priority="339" operator="greaterThan">
      <formula>0.69</formula>
    </cfRule>
    <cfRule type="cellIs" dxfId="11438" priority="340" operator="greaterThan">
      <formula>0.49</formula>
    </cfRule>
    <cfRule type="cellIs" dxfId="11437" priority="341" operator="greaterThan">
      <formula>0.29</formula>
    </cfRule>
    <cfRule type="cellIs" dxfId="11436" priority="342" operator="lessThan">
      <formula>0.29</formula>
    </cfRule>
  </conditionalFormatting>
  <conditionalFormatting sqref="K26">
    <cfRule type="cellIs" dxfId="11435" priority="331" operator="greaterThan">
      <formula>1</formula>
    </cfRule>
    <cfRule type="cellIs" dxfId="11434" priority="332" operator="greaterThan">
      <formula>0.89</formula>
    </cfRule>
    <cfRule type="cellIs" dxfId="11433" priority="333" operator="greaterThan">
      <formula>0.69</formula>
    </cfRule>
    <cfRule type="cellIs" dxfId="11432" priority="334" operator="greaterThan">
      <formula>0.49</formula>
    </cfRule>
    <cfRule type="cellIs" dxfId="11431" priority="335" operator="greaterThan">
      <formula>0.29</formula>
    </cfRule>
    <cfRule type="cellIs" dxfId="11430" priority="336" operator="lessThan">
      <formula>0.29</formula>
    </cfRule>
  </conditionalFormatting>
  <conditionalFormatting sqref="O26">
    <cfRule type="cellIs" dxfId="11429" priority="325" operator="greaterThan">
      <formula>1</formula>
    </cfRule>
    <cfRule type="cellIs" dxfId="11428" priority="326" operator="greaterThan">
      <formula>0.89</formula>
    </cfRule>
    <cfRule type="cellIs" dxfId="11427" priority="327" operator="greaterThan">
      <formula>0.69</formula>
    </cfRule>
    <cfRule type="cellIs" dxfId="11426" priority="328" operator="greaterThan">
      <formula>0.49</formula>
    </cfRule>
    <cfRule type="cellIs" dxfId="11425" priority="329" operator="greaterThan">
      <formula>0.29</formula>
    </cfRule>
    <cfRule type="cellIs" dxfId="11424" priority="330" operator="lessThan">
      <formula>0.29</formula>
    </cfRule>
  </conditionalFormatting>
  <conditionalFormatting sqref="S26">
    <cfRule type="cellIs" dxfId="11423" priority="319" operator="greaterThan">
      <formula>1</formula>
    </cfRule>
    <cfRule type="cellIs" dxfId="11422" priority="320" operator="greaterThan">
      <formula>0.89</formula>
    </cfRule>
    <cfRule type="cellIs" dxfId="11421" priority="321" operator="greaterThan">
      <formula>0.69</formula>
    </cfRule>
    <cfRule type="cellIs" dxfId="11420" priority="322" operator="greaterThan">
      <formula>0.49</formula>
    </cfRule>
    <cfRule type="cellIs" dxfId="11419" priority="323" operator="greaterThan">
      <formula>0.29</formula>
    </cfRule>
    <cfRule type="cellIs" dxfId="11418" priority="324" operator="lessThan">
      <formula>0.29</formula>
    </cfRule>
  </conditionalFormatting>
  <conditionalFormatting sqref="T32">
    <cfRule type="cellIs" dxfId="11417" priority="241" operator="greaterThan">
      <formula>1</formula>
    </cfRule>
    <cfRule type="cellIs" dxfId="11416" priority="242" operator="greaterThan">
      <formula>0.89</formula>
    </cfRule>
    <cfRule type="cellIs" dxfId="11415" priority="243" operator="greaterThan">
      <formula>0.69</formula>
    </cfRule>
    <cfRule type="cellIs" dxfId="11414" priority="244" operator="greaterThan">
      <formula>0.49</formula>
    </cfRule>
    <cfRule type="cellIs" dxfId="11413" priority="245" operator="greaterThan">
      <formula>0.29</formula>
    </cfRule>
    <cfRule type="cellIs" dxfId="11412" priority="246" operator="lessThan">
      <formula>0.29</formula>
    </cfRule>
  </conditionalFormatting>
  <conditionalFormatting sqref="F32">
    <cfRule type="cellIs" dxfId="11411" priority="271" operator="greaterThan">
      <formula>1</formula>
    </cfRule>
    <cfRule type="cellIs" dxfId="11410" priority="272" operator="greaterThan">
      <formula>0.89</formula>
    </cfRule>
    <cfRule type="cellIs" dxfId="11409" priority="273" operator="greaterThan">
      <formula>0.69</formula>
    </cfRule>
    <cfRule type="cellIs" dxfId="11408" priority="274" operator="greaterThan">
      <formula>0.49</formula>
    </cfRule>
    <cfRule type="cellIs" dxfId="11407" priority="275" operator="greaterThan">
      <formula>0.29</formula>
    </cfRule>
    <cfRule type="cellIs" dxfId="11406" priority="276" operator="lessThan">
      <formula>0.29</formula>
    </cfRule>
  </conditionalFormatting>
  <conditionalFormatting sqref="J32">
    <cfRule type="cellIs" dxfId="11405" priority="265" operator="greaterThan">
      <formula>1</formula>
    </cfRule>
    <cfRule type="cellIs" dxfId="11404" priority="266" operator="greaterThan">
      <formula>0.89</formula>
    </cfRule>
    <cfRule type="cellIs" dxfId="11403" priority="267" operator="greaterThan">
      <formula>0.69</formula>
    </cfRule>
    <cfRule type="cellIs" dxfId="11402" priority="268" operator="greaterThan">
      <formula>0.49</formula>
    </cfRule>
    <cfRule type="cellIs" dxfId="11401" priority="269" operator="greaterThan">
      <formula>0.29</formula>
    </cfRule>
    <cfRule type="cellIs" dxfId="11400" priority="270" operator="lessThan">
      <formula>0.29</formula>
    </cfRule>
  </conditionalFormatting>
  <conditionalFormatting sqref="K32">
    <cfRule type="cellIs" dxfId="11399" priority="259" operator="greaterThan">
      <formula>1</formula>
    </cfRule>
    <cfRule type="cellIs" dxfId="11398" priority="260" operator="greaterThan">
      <formula>0.89</formula>
    </cfRule>
    <cfRule type="cellIs" dxfId="11397" priority="261" operator="greaterThan">
      <formula>0.69</formula>
    </cfRule>
    <cfRule type="cellIs" dxfId="11396" priority="262" operator="greaterThan">
      <formula>0.49</formula>
    </cfRule>
    <cfRule type="cellIs" dxfId="11395" priority="263" operator="greaterThan">
      <formula>0.29</formula>
    </cfRule>
    <cfRule type="cellIs" dxfId="11394" priority="264" operator="lessThan">
      <formula>0.29</formula>
    </cfRule>
  </conditionalFormatting>
  <conditionalFormatting sqref="O32">
    <cfRule type="cellIs" dxfId="11393" priority="253" operator="greaterThan">
      <formula>1</formula>
    </cfRule>
    <cfRule type="cellIs" dxfId="11392" priority="254" operator="greaterThan">
      <formula>0.89</formula>
    </cfRule>
    <cfRule type="cellIs" dxfId="11391" priority="255" operator="greaterThan">
      <formula>0.69</formula>
    </cfRule>
    <cfRule type="cellIs" dxfId="11390" priority="256" operator="greaterThan">
      <formula>0.49</formula>
    </cfRule>
    <cfRule type="cellIs" dxfId="11389" priority="257" operator="greaterThan">
      <formula>0.29</formula>
    </cfRule>
    <cfRule type="cellIs" dxfId="11388" priority="258" operator="lessThan">
      <formula>0.29</formula>
    </cfRule>
  </conditionalFormatting>
  <conditionalFormatting sqref="S32">
    <cfRule type="cellIs" dxfId="11387" priority="247" operator="greaterThan">
      <formula>1</formula>
    </cfRule>
    <cfRule type="cellIs" dxfId="11386" priority="248" operator="greaterThan">
      <formula>0.89</formula>
    </cfRule>
    <cfRule type="cellIs" dxfId="11385" priority="249" operator="greaterThan">
      <formula>0.69</formula>
    </cfRule>
    <cfRule type="cellIs" dxfId="11384" priority="250" operator="greaterThan">
      <formula>0.49</formula>
    </cfRule>
    <cfRule type="cellIs" dxfId="11383" priority="251" operator="greaterThan">
      <formula>0.29</formula>
    </cfRule>
    <cfRule type="cellIs" dxfId="11382" priority="252" operator="lessThan">
      <formula>0.29</formula>
    </cfRule>
  </conditionalFormatting>
  <conditionalFormatting sqref="H13">
    <cfRule type="cellIs" dxfId="11381" priority="163" operator="greaterThan">
      <formula>1</formula>
    </cfRule>
    <cfRule type="cellIs" dxfId="11380" priority="164" operator="greaterThan">
      <formula>0.89</formula>
    </cfRule>
    <cfRule type="cellIs" dxfId="11379" priority="165" operator="greaterThan">
      <formula>0.69</formula>
    </cfRule>
    <cfRule type="cellIs" dxfId="11378" priority="166" operator="greaterThan">
      <formula>0.49</formula>
    </cfRule>
    <cfRule type="cellIs" dxfId="11377" priority="167" operator="greaterThan">
      <formula>0.29</formula>
    </cfRule>
    <cfRule type="cellIs" dxfId="11376" priority="168" operator="lessThan">
      <formula>0.29</formula>
    </cfRule>
  </conditionalFormatting>
  <conditionalFormatting sqref="V13">
    <cfRule type="cellIs" dxfId="11375" priority="133" operator="greaterThan">
      <formula>1</formula>
    </cfRule>
    <cfRule type="cellIs" dxfId="11374" priority="134" operator="greaterThan">
      <formula>0.89</formula>
    </cfRule>
    <cfRule type="cellIs" dxfId="11373" priority="135" operator="greaterThan">
      <formula>0.69</formula>
    </cfRule>
    <cfRule type="cellIs" dxfId="11372" priority="136" operator="greaterThan">
      <formula>0.49</formula>
    </cfRule>
    <cfRule type="cellIs" dxfId="11371" priority="137" operator="greaterThan">
      <formula>0.29</formula>
    </cfRule>
    <cfRule type="cellIs" dxfId="11370" priority="138" operator="lessThan">
      <formula>0.29</formula>
    </cfRule>
  </conditionalFormatting>
  <conditionalFormatting sqref="L13">
    <cfRule type="cellIs" dxfId="11369" priority="91" operator="greaterThan">
      <formula>1</formula>
    </cfRule>
    <cfRule type="cellIs" dxfId="11368" priority="92" operator="greaterThan">
      <formula>0.89</formula>
    </cfRule>
    <cfRule type="cellIs" dxfId="11367" priority="93" operator="greaterThan">
      <formula>0.69</formula>
    </cfRule>
    <cfRule type="cellIs" dxfId="11366" priority="94" operator="greaterThan">
      <formula>0.49</formula>
    </cfRule>
    <cfRule type="cellIs" dxfId="11365" priority="95" operator="greaterThan">
      <formula>0.29</formula>
    </cfRule>
    <cfRule type="cellIs" dxfId="11364" priority="96" operator="lessThan">
      <formula>0.29</formula>
    </cfRule>
  </conditionalFormatting>
  <conditionalFormatting sqref="M13">
    <cfRule type="cellIs" dxfId="11363" priority="85" operator="greaterThan">
      <formula>1</formula>
    </cfRule>
    <cfRule type="cellIs" dxfId="11362" priority="86" operator="greaterThan">
      <formula>0.89</formula>
    </cfRule>
    <cfRule type="cellIs" dxfId="11361" priority="87" operator="greaterThan">
      <formula>0.69</formula>
    </cfRule>
    <cfRule type="cellIs" dxfId="11360" priority="88" operator="greaterThan">
      <formula>0.49</formula>
    </cfRule>
    <cfRule type="cellIs" dxfId="11359" priority="89" operator="greaterThan">
      <formula>0.29</formula>
    </cfRule>
    <cfRule type="cellIs" dxfId="11358" priority="90" operator="lessThan">
      <formula>0.29</formula>
    </cfRule>
  </conditionalFormatting>
  <conditionalFormatting sqref="Q13">
    <cfRule type="cellIs" dxfId="11357" priority="79" operator="greaterThan">
      <formula>1</formula>
    </cfRule>
    <cfRule type="cellIs" dxfId="11356" priority="80" operator="greaterThan">
      <formula>0.89</formula>
    </cfRule>
    <cfRule type="cellIs" dxfId="11355" priority="81" operator="greaterThan">
      <formula>0.69</formula>
    </cfRule>
    <cfRule type="cellIs" dxfId="11354" priority="82" operator="greaterThan">
      <formula>0.49</formula>
    </cfRule>
    <cfRule type="cellIs" dxfId="11353" priority="83" operator="greaterThan">
      <formula>0.29</formula>
    </cfRule>
    <cfRule type="cellIs" dxfId="11352" priority="84" operator="lessThan">
      <formula>0.29</formula>
    </cfRule>
  </conditionalFormatting>
  <conditionalFormatting sqref="U13">
    <cfRule type="cellIs" dxfId="11351" priority="73" operator="greaterThan">
      <formula>1</formula>
    </cfRule>
    <cfRule type="cellIs" dxfId="11350" priority="74" operator="greaterThan">
      <formula>0.89</formula>
    </cfRule>
    <cfRule type="cellIs" dxfId="11349" priority="75" operator="greaterThan">
      <formula>0.69</formula>
    </cfRule>
    <cfRule type="cellIs" dxfId="11348" priority="76" operator="greaterThan">
      <formula>0.49</formula>
    </cfRule>
    <cfRule type="cellIs" dxfId="11347" priority="77" operator="greaterThan">
      <formula>0.29</formula>
    </cfRule>
    <cfRule type="cellIs" dxfId="11346" priority="78" operator="lessThan">
      <formula>0.29</formula>
    </cfRule>
  </conditionalFormatting>
  <conditionalFormatting sqref="M16">
    <cfRule type="cellIs" dxfId="11345" priority="49" operator="greaterThan">
      <formula>1</formula>
    </cfRule>
    <cfRule type="cellIs" dxfId="11344" priority="50" operator="greaterThan">
      <formula>0.89</formula>
    </cfRule>
    <cfRule type="cellIs" dxfId="11343" priority="51" operator="greaterThan">
      <formula>0.69</formula>
    </cfRule>
    <cfRule type="cellIs" dxfId="11342" priority="52" operator="greaterThan">
      <formula>0.49</formula>
    </cfRule>
    <cfRule type="cellIs" dxfId="11341" priority="53" operator="greaterThan">
      <formula>0.29</formula>
    </cfRule>
    <cfRule type="cellIs" dxfId="11340" priority="54" operator="lessThan">
      <formula>0.29</formula>
    </cfRule>
  </conditionalFormatting>
  <conditionalFormatting sqref="L16">
    <cfRule type="cellIs" dxfId="11339" priority="55" operator="greaterThan">
      <formula>1</formula>
    </cfRule>
    <cfRule type="cellIs" dxfId="11338" priority="56" operator="greaterThan">
      <formula>0.89</formula>
    </cfRule>
    <cfRule type="cellIs" dxfId="11337" priority="57" operator="greaterThan">
      <formula>0.69</formula>
    </cfRule>
    <cfRule type="cellIs" dxfId="11336" priority="58" operator="greaterThan">
      <formula>0.49</formula>
    </cfRule>
    <cfRule type="cellIs" dxfId="11335" priority="59" operator="greaterThan">
      <formula>0.29</formula>
    </cfRule>
    <cfRule type="cellIs" dxfId="11334" priority="60" operator="lessThan">
      <formula>0.29</formula>
    </cfRule>
  </conditionalFormatting>
  <conditionalFormatting sqref="Q16">
    <cfRule type="cellIs" dxfId="11333" priority="43" operator="greaterThan">
      <formula>1</formula>
    </cfRule>
    <cfRule type="cellIs" dxfId="11332" priority="44" operator="greaterThan">
      <formula>0.89</formula>
    </cfRule>
    <cfRule type="cellIs" dxfId="11331" priority="45" operator="greaterThan">
      <formula>0.69</formula>
    </cfRule>
    <cfRule type="cellIs" dxfId="11330" priority="46" operator="greaterThan">
      <formula>0.49</formula>
    </cfRule>
    <cfRule type="cellIs" dxfId="11329" priority="47" operator="greaterThan">
      <formula>0.29</formula>
    </cfRule>
    <cfRule type="cellIs" dxfId="11328" priority="48" operator="lessThan">
      <formula>0.29</formula>
    </cfRule>
  </conditionalFormatting>
  <conditionalFormatting sqref="U16">
    <cfRule type="cellIs" dxfId="11327" priority="37" operator="greaterThan">
      <formula>1</formula>
    </cfRule>
    <cfRule type="cellIs" dxfId="11326" priority="38" operator="greaterThan">
      <formula>0.89</formula>
    </cfRule>
    <cfRule type="cellIs" dxfId="11325" priority="39" operator="greaterThan">
      <formula>0.69</formula>
    </cfRule>
    <cfRule type="cellIs" dxfId="11324" priority="40" operator="greaterThan">
      <formula>0.49</formula>
    </cfRule>
    <cfRule type="cellIs" dxfId="11323" priority="41" operator="greaterThan">
      <formula>0.29</formula>
    </cfRule>
    <cfRule type="cellIs" dxfId="11322" priority="42" operator="lessThan">
      <formula>0.29</formula>
    </cfRule>
  </conditionalFormatting>
  <conditionalFormatting sqref="H16">
    <cfRule type="cellIs" dxfId="11321" priority="31" operator="greaterThan">
      <formula>1</formula>
    </cfRule>
    <cfRule type="cellIs" dxfId="11320" priority="32" operator="greaterThan">
      <formula>0.89</formula>
    </cfRule>
    <cfRule type="cellIs" dxfId="11319" priority="33" operator="greaterThan">
      <formula>0.69</formula>
    </cfRule>
    <cfRule type="cellIs" dxfId="11318" priority="34" operator="greaterThan">
      <formula>0.49</formula>
    </cfRule>
    <cfRule type="cellIs" dxfId="11317" priority="35" operator="greaterThan">
      <formula>0.29</formula>
    </cfRule>
    <cfRule type="cellIs" dxfId="11316" priority="36" operator="lessThan">
      <formula>0.29</formula>
    </cfRule>
  </conditionalFormatting>
  <conditionalFormatting sqref="V16">
    <cfRule type="cellIs" dxfId="11315" priority="19" operator="greaterThan">
      <formula>1</formula>
    </cfRule>
    <cfRule type="cellIs" dxfId="11314" priority="20" operator="greaterThan">
      <formula>0.89</formula>
    </cfRule>
    <cfRule type="cellIs" dxfId="11313" priority="21" operator="greaterThan">
      <formula>0.69</formula>
    </cfRule>
    <cfRule type="cellIs" dxfId="11312" priority="22" operator="greaterThan">
      <formula>0.49</formula>
    </cfRule>
    <cfRule type="cellIs" dxfId="11311" priority="23" operator="greaterThan">
      <formula>0.29</formula>
    </cfRule>
    <cfRule type="cellIs" dxfId="11310" priority="24" operator="lessThan">
      <formula>0.29</formula>
    </cfRule>
  </conditionalFormatting>
  <conditionalFormatting sqref="J35">
    <cfRule type="cellIs" dxfId="11309" priority="13" operator="greaterThan">
      <formula>1</formula>
    </cfRule>
    <cfRule type="cellIs" dxfId="11308" priority="14" operator="greaterThan">
      <formula>0.89</formula>
    </cfRule>
    <cfRule type="cellIs" dxfId="11307" priority="15" operator="greaterThan">
      <formula>0.69</formula>
    </cfRule>
    <cfRule type="cellIs" dxfId="11306" priority="16" operator="greaterThan">
      <formula>0.49</formula>
    </cfRule>
    <cfRule type="cellIs" dxfId="11305" priority="17" operator="greaterThan">
      <formula>0.29</formula>
    </cfRule>
    <cfRule type="cellIs" dxfId="11304" priority="18" operator="lessThan">
      <formula>0.29</formula>
    </cfRule>
  </conditionalFormatting>
  <conditionalFormatting sqref="K35">
    <cfRule type="cellIs" dxfId="11303" priority="7" operator="greaterThan">
      <formula>1</formula>
    </cfRule>
    <cfRule type="cellIs" dxfId="11302" priority="8" operator="greaterThan">
      <formula>0.89</formula>
    </cfRule>
    <cfRule type="cellIs" dxfId="11301" priority="9" operator="greaterThan">
      <formula>0.69</formula>
    </cfRule>
    <cfRule type="cellIs" dxfId="11300" priority="10" operator="greaterThan">
      <formula>0.49</formula>
    </cfRule>
    <cfRule type="cellIs" dxfId="11299" priority="11" operator="greaterThan">
      <formula>0.29</formula>
    </cfRule>
    <cfRule type="cellIs" dxfId="11298" priority="12" operator="lessThan">
      <formula>0.29</formula>
    </cfRule>
  </conditionalFormatting>
  <conditionalFormatting sqref="F35">
    <cfRule type="cellIs" dxfId="11297" priority="1" operator="greaterThan">
      <formula>1</formula>
    </cfRule>
    <cfRule type="cellIs" dxfId="11296" priority="2" operator="greaterThan">
      <formula>0.89</formula>
    </cfRule>
    <cfRule type="cellIs" dxfId="11295" priority="3" operator="greaterThan">
      <formula>0.69</formula>
    </cfRule>
    <cfRule type="cellIs" dxfId="11294" priority="4" operator="greaterThan">
      <formula>0.49</formula>
    </cfRule>
    <cfRule type="cellIs" dxfId="11293" priority="5" operator="greaterThan">
      <formula>0.29</formula>
    </cfRule>
    <cfRule type="cellIs" dxfId="11292" priority="6" operator="lessThan">
      <formula>0.29</formula>
    </cfRule>
  </conditionalFormatting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21"/>
  <sheetViews>
    <sheetView topLeftCell="A16" zoomScale="60" zoomScaleNormal="60" workbookViewId="0">
      <selection activeCell="M14" sqref="M14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8.25" customHeight="1">
      <c r="A1" s="459" t="s">
        <v>766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178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1.2389830508474575</v>
      </c>
      <c r="I7" s="477" t="s">
        <v>25</v>
      </c>
      <c r="J7" s="475"/>
      <c r="K7" s="476"/>
      <c r="L7" s="9">
        <f t="shared" ref="L7:M7" si="0">L8/L9</f>
        <v>1.5425531914893618</v>
      </c>
      <c r="M7" s="10">
        <f t="shared" si="0"/>
        <v>1.3873483535528597</v>
      </c>
      <c r="N7" s="477" t="s">
        <v>25</v>
      </c>
      <c r="O7" s="475"/>
      <c r="P7" s="476"/>
      <c r="Q7" s="9">
        <f>Q8/Q9</f>
        <v>0.26112185686653772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</v>
      </c>
    </row>
    <row r="8" spans="1:22" ht="46.5" customHeight="1">
      <c r="A8" s="486" t="s">
        <v>763</v>
      </c>
      <c r="B8" s="483" t="s">
        <v>652</v>
      </c>
      <c r="C8" s="515" t="s">
        <v>653</v>
      </c>
      <c r="D8" s="209" t="s">
        <v>654</v>
      </c>
      <c r="E8" s="75">
        <v>237</v>
      </c>
      <c r="F8" s="76">
        <v>197</v>
      </c>
      <c r="G8" s="77">
        <v>297</v>
      </c>
      <c r="H8" s="16">
        <f>SUM(E8:G8)</f>
        <v>731</v>
      </c>
      <c r="I8" s="75">
        <v>231</v>
      </c>
      <c r="J8" s="76">
        <v>350</v>
      </c>
      <c r="K8" s="77">
        <v>289</v>
      </c>
      <c r="L8" s="16">
        <f t="shared" ref="L8:L9" si="2">SUM(I8:K8)</f>
        <v>870</v>
      </c>
      <c r="M8" s="17">
        <f>+H8+L8</f>
        <v>1601</v>
      </c>
      <c r="N8" s="75">
        <v>135</v>
      </c>
      <c r="O8" s="76"/>
      <c r="P8" s="77"/>
      <c r="Q8" s="16">
        <f>SUM(N8:P8)</f>
        <v>135</v>
      </c>
      <c r="R8" s="13"/>
      <c r="S8" s="14"/>
      <c r="T8" s="15"/>
      <c r="U8" s="16">
        <f t="shared" ref="U8:U9" si="3">SUM(R8:T8)</f>
        <v>0</v>
      </c>
      <c r="V8" s="17"/>
    </row>
    <row r="9" spans="1:22" ht="49.5" customHeight="1" thickBot="1">
      <c r="A9" s="487"/>
      <c r="B9" s="484"/>
      <c r="C9" s="516"/>
      <c r="D9" s="254" t="s">
        <v>764</v>
      </c>
      <c r="E9" s="84">
        <v>190</v>
      </c>
      <c r="F9" s="85">
        <v>185</v>
      </c>
      <c r="G9" s="86">
        <v>215</v>
      </c>
      <c r="H9" s="22">
        <f>SUM(E9:G9)</f>
        <v>590</v>
      </c>
      <c r="I9" s="84">
        <v>195</v>
      </c>
      <c r="J9" s="85">
        <v>173</v>
      </c>
      <c r="K9" s="86">
        <v>196</v>
      </c>
      <c r="L9" s="22">
        <f t="shared" si="2"/>
        <v>564</v>
      </c>
      <c r="M9" s="23">
        <f>+H9+L9</f>
        <v>1154</v>
      </c>
      <c r="N9" s="84">
        <v>220</v>
      </c>
      <c r="O9" s="85">
        <v>165</v>
      </c>
      <c r="P9" s="86">
        <v>132</v>
      </c>
      <c r="Q9" s="22">
        <f>SUM(N9:P9)</f>
        <v>517</v>
      </c>
      <c r="R9" s="19">
        <v>252</v>
      </c>
      <c r="S9" s="20">
        <v>182</v>
      </c>
      <c r="T9" s="21">
        <v>195</v>
      </c>
      <c r="U9" s="22">
        <f t="shared" si="3"/>
        <v>629</v>
      </c>
      <c r="V9" s="23">
        <v>2300</v>
      </c>
    </row>
    <row r="10" spans="1:22" ht="44.25" customHeight="1" thickBot="1">
      <c r="A10" s="487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>H11/H12</f>
        <v>1.0261904761904761</v>
      </c>
      <c r="I10" s="478" t="s">
        <v>25</v>
      </c>
      <c r="J10" s="478"/>
      <c r="K10" s="479"/>
      <c r="L10" s="25">
        <f>L11/L12</f>
        <v>1.0595238095238095</v>
      </c>
      <c r="M10" s="26">
        <f>M11/M12</f>
        <v>1.0428571428571429</v>
      </c>
      <c r="N10" s="478" t="s">
        <v>25</v>
      </c>
      <c r="O10" s="478"/>
      <c r="P10" s="479"/>
      <c r="Q10" s="25">
        <f>Q11/Q12</f>
        <v>0.22790697674418606</v>
      </c>
      <c r="R10" s="480" t="s">
        <v>25</v>
      </c>
      <c r="S10" s="481"/>
      <c r="T10" s="482"/>
      <c r="U10" s="25">
        <f>U11/U12</f>
        <v>0</v>
      </c>
      <c r="V10" s="26">
        <f>V11/V12</f>
        <v>0.56627906976744191</v>
      </c>
    </row>
    <row r="11" spans="1:22" ht="37.5" customHeight="1">
      <c r="A11" s="487"/>
      <c r="B11" s="483" t="s">
        <v>655</v>
      </c>
      <c r="C11" s="515" t="s">
        <v>656</v>
      </c>
      <c r="D11" s="212" t="s">
        <v>657</v>
      </c>
      <c r="E11" s="75">
        <v>135</v>
      </c>
      <c r="F11" s="76">
        <v>173</v>
      </c>
      <c r="G11" s="77">
        <v>123</v>
      </c>
      <c r="H11" s="16">
        <f t="shared" ref="H11" si="4">SUM(E11:G11)</f>
        <v>431</v>
      </c>
      <c r="I11" s="75">
        <v>167</v>
      </c>
      <c r="J11" s="76">
        <v>115</v>
      </c>
      <c r="K11" s="77">
        <v>163</v>
      </c>
      <c r="L11" s="16">
        <f t="shared" ref="L11" si="5">SUM(I11:K11)</f>
        <v>445</v>
      </c>
      <c r="M11" s="17">
        <f t="shared" ref="M11:M12" si="6">+H11+L11</f>
        <v>876</v>
      </c>
      <c r="N11" s="75">
        <v>98</v>
      </c>
      <c r="O11" s="76"/>
      <c r="P11" s="77"/>
      <c r="Q11" s="16">
        <f t="shared" ref="Q11" si="7">SUM(N11:P11)</f>
        <v>98</v>
      </c>
      <c r="R11" s="13"/>
      <c r="S11" s="14"/>
      <c r="T11" s="15"/>
      <c r="U11" s="16">
        <f t="shared" ref="U11" si="8">SUM(R11:T11)</f>
        <v>0</v>
      </c>
      <c r="V11" s="17">
        <f>+H11+L11+Q11+U11</f>
        <v>974</v>
      </c>
    </row>
    <row r="12" spans="1:22" ht="45" customHeight="1" thickBot="1">
      <c r="A12" s="487"/>
      <c r="B12" s="484"/>
      <c r="C12" s="516"/>
      <c r="D12" s="254" t="s">
        <v>658</v>
      </c>
      <c r="E12" s="393">
        <v>140</v>
      </c>
      <c r="F12" s="384">
        <v>140</v>
      </c>
      <c r="G12" s="392">
        <v>140</v>
      </c>
      <c r="H12" s="61">
        <f t="shared" ref="H12" si="9">SUM(E12:G12)</f>
        <v>420</v>
      </c>
      <c r="I12" s="393">
        <v>140</v>
      </c>
      <c r="J12" s="384">
        <v>140</v>
      </c>
      <c r="K12" s="392">
        <v>140</v>
      </c>
      <c r="L12" s="61">
        <f t="shared" ref="L12" si="10">SUM(I12:K12)</f>
        <v>420</v>
      </c>
      <c r="M12" s="62">
        <f t="shared" si="6"/>
        <v>840</v>
      </c>
      <c r="N12" s="393">
        <v>140</v>
      </c>
      <c r="O12" s="384">
        <v>140</v>
      </c>
      <c r="P12" s="392">
        <v>150</v>
      </c>
      <c r="Q12" s="61">
        <f t="shared" ref="Q12" si="11">SUM(N12:P12)</f>
        <v>430</v>
      </c>
      <c r="R12" s="63">
        <v>150</v>
      </c>
      <c r="S12" s="64">
        <v>150</v>
      </c>
      <c r="T12" s="65">
        <v>140</v>
      </c>
      <c r="U12" s="61">
        <f t="shared" ref="U12" si="12">SUM(R12:T12)</f>
        <v>440</v>
      </c>
      <c r="V12" s="62">
        <v>1720</v>
      </c>
    </row>
    <row r="13" spans="1:22" ht="42" customHeight="1" thickBot="1">
      <c r="A13" s="7" t="s">
        <v>29</v>
      </c>
      <c r="B13" s="448" t="s">
        <v>30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 t="shared" ref="H13" si="13">H14/H15</f>
        <v>0.55333333333333334</v>
      </c>
      <c r="I13" s="478" t="s">
        <v>25</v>
      </c>
      <c r="J13" s="478"/>
      <c r="K13" s="479"/>
      <c r="L13" s="25">
        <f t="shared" ref="L13:M13" si="14">L14/L15</f>
        <v>0.57333333333333336</v>
      </c>
      <c r="M13" s="26">
        <f t="shared" si="14"/>
        <v>0.56333333333333335</v>
      </c>
      <c r="N13" s="478" t="s">
        <v>25</v>
      </c>
      <c r="O13" s="478"/>
      <c r="P13" s="479"/>
      <c r="Q13" s="25">
        <f t="shared" ref="Q13" si="15">Q14/Q15</f>
        <v>0.22</v>
      </c>
      <c r="R13" s="480" t="s">
        <v>25</v>
      </c>
      <c r="S13" s="481"/>
      <c r="T13" s="482"/>
      <c r="U13" s="25">
        <f t="shared" ref="U13:V13" si="16">U14/U15</f>
        <v>0</v>
      </c>
      <c r="V13" s="26">
        <f t="shared" si="16"/>
        <v>0.32580645161290323</v>
      </c>
    </row>
    <row r="14" spans="1:22" ht="34.5" customHeight="1">
      <c r="A14" s="486" t="s">
        <v>647</v>
      </c>
      <c r="B14" s="483" t="s">
        <v>648</v>
      </c>
      <c r="C14" s="483" t="s">
        <v>649</v>
      </c>
      <c r="D14" s="212" t="s">
        <v>659</v>
      </c>
      <c r="E14" s="75">
        <v>23</v>
      </c>
      <c r="F14" s="76">
        <v>28</v>
      </c>
      <c r="G14" s="77">
        <v>32</v>
      </c>
      <c r="H14" s="16">
        <f t="shared" ref="H14:H15" si="17">SUM(E14:G14)</f>
        <v>83</v>
      </c>
      <c r="I14" s="75">
        <v>28</v>
      </c>
      <c r="J14" s="76">
        <v>32</v>
      </c>
      <c r="K14" s="77">
        <v>26</v>
      </c>
      <c r="L14" s="16">
        <f t="shared" ref="L14" si="18">SUM(I14:K14)</f>
        <v>86</v>
      </c>
      <c r="M14" s="17">
        <f t="shared" ref="M14:M15" si="19">+H14+L14</f>
        <v>169</v>
      </c>
      <c r="N14" s="75">
        <v>33</v>
      </c>
      <c r="O14" s="76"/>
      <c r="P14" s="77"/>
      <c r="Q14" s="16">
        <f t="shared" ref="Q14:Q15" si="20">SUM(N14:P14)</f>
        <v>33</v>
      </c>
      <c r="R14" s="13"/>
      <c r="S14" s="14"/>
      <c r="T14" s="15"/>
      <c r="U14" s="16">
        <f t="shared" ref="U14:U15" si="21">SUM(R14:T14)</f>
        <v>0</v>
      </c>
      <c r="V14" s="17">
        <f t="shared" ref="V14" si="22">+H14+L14+Q14+U14</f>
        <v>202</v>
      </c>
    </row>
    <row r="15" spans="1:22" ht="34.5" customHeight="1" thickBot="1">
      <c r="A15" s="487"/>
      <c r="B15" s="484"/>
      <c r="C15" s="484"/>
      <c r="D15" s="254" t="s">
        <v>660</v>
      </c>
      <c r="E15" s="84">
        <v>50</v>
      </c>
      <c r="F15" s="85">
        <v>50</v>
      </c>
      <c r="G15" s="86">
        <v>50</v>
      </c>
      <c r="H15" s="22">
        <f t="shared" si="17"/>
        <v>150</v>
      </c>
      <c r="I15" s="84">
        <v>50</v>
      </c>
      <c r="J15" s="85">
        <v>50</v>
      </c>
      <c r="K15" s="86">
        <v>50</v>
      </c>
      <c r="L15" s="22">
        <f t="shared" ref="L15" si="23">SUM(I15:K15)</f>
        <v>150</v>
      </c>
      <c r="M15" s="23">
        <f t="shared" si="19"/>
        <v>300</v>
      </c>
      <c r="N15" s="84">
        <v>50</v>
      </c>
      <c r="O15" s="85">
        <v>50</v>
      </c>
      <c r="P15" s="86">
        <v>50</v>
      </c>
      <c r="Q15" s="22">
        <f t="shared" si="20"/>
        <v>150</v>
      </c>
      <c r="R15" s="19">
        <v>60</v>
      </c>
      <c r="S15" s="20">
        <v>60</v>
      </c>
      <c r="T15" s="21">
        <v>50</v>
      </c>
      <c r="U15" s="22">
        <f t="shared" si="21"/>
        <v>170</v>
      </c>
      <c r="V15" s="23">
        <v>620</v>
      </c>
    </row>
    <row r="16" spans="1:22" ht="39.75" customHeight="1" thickBot="1">
      <c r="A16" s="487"/>
      <c r="B16" s="448" t="s">
        <v>31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 t="shared" ref="H16" si="24">H17/H18</f>
        <v>0</v>
      </c>
      <c r="I16" s="478" t="s">
        <v>25</v>
      </c>
      <c r="J16" s="478"/>
      <c r="K16" s="479"/>
      <c r="L16" s="25">
        <f t="shared" ref="L16:M16" si="25">L17/L18</f>
        <v>7.0512820512820512E-2</v>
      </c>
      <c r="M16" s="26">
        <f t="shared" si="25"/>
        <v>3.5256410256410256E-2</v>
      </c>
      <c r="N16" s="478" t="s">
        <v>25</v>
      </c>
      <c r="O16" s="478"/>
      <c r="P16" s="479"/>
      <c r="Q16" s="25">
        <f t="shared" ref="Q16" si="26">Q17/Q18</f>
        <v>0</v>
      </c>
      <c r="R16" s="480" t="s">
        <v>25</v>
      </c>
      <c r="S16" s="481"/>
      <c r="T16" s="482"/>
      <c r="U16" s="25">
        <f t="shared" ref="U16:V16" si="27">U17/U18</f>
        <v>0</v>
      </c>
      <c r="V16" s="26">
        <f t="shared" si="27"/>
        <v>2.1153846153846155E-2</v>
      </c>
    </row>
    <row r="17" spans="1:22" ht="48.75" customHeight="1">
      <c r="A17" s="487"/>
      <c r="B17" s="483" t="s">
        <v>650</v>
      </c>
      <c r="C17" s="483" t="s">
        <v>651</v>
      </c>
      <c r="D17" s="212" t="s">
        <v>661</v>
      </c>
      <c r="E17" s="75">
        <v>0</v>
      </c>
      <c r="F17" s="76">
        <v>0</v>
      </c>
      <c r="G17" s="77">
        <v>0</v>
      </c>
      <c r="H17" s="16">
        <f t="shared" ref="H17:H18" si="28">SUM(E17:G17)</f>
        <v>0</v>
      </c>
      <c r="I17" s="75">
        <v>0</v>
      </c>
      <c r="J17" s="76">
        <v>0</v>
      </c>
      <c r="K17" s="77">
        <v>55</v>
      </c>
      <c r="L17" s="16">
        <f t="shared" ref="L17" si="29">SUM(I17:K17)</f>
        <v>55</v>
      </c>
      <c r="M17" s="17">
        <f t="shared" ref="M17:M18" si="30">+H17+L17</f>
        <v>55</v>
      </c>
      <c r="N17" s="75">
        <v>0</v>
      </c>
      <c r="O17" s="76"/>
      <c r="P17" s="77"/>
      <c r="Q17" s="16">
        <f t="shared" ref="Q17:Q18" si="31">SUM(N17:P17)</f>
        <v>0</v>
      </c>
      <c r="R17" s="13"/>
      <c r="S17" s="14"/>
      <c r="T17" s="15"/>
      <c r="U17" s="16">
        <f t="shared" ref="U17:U18" si="32">SUM(R17:T17)</f>
        <v>0</v>
      </c>
      <c r="V17" s="17">
        <f t="shared" ref="V17" si="33">+H17+L17+Q17+U17</f>
        <v>55</v>
      </c>
    </row>
    <row r="18" spans="1:22" ht="49.5" customHeight="1" thickBot="1">
      <c r="A18" s="488"/>
      <c r="B18" s="484"/>
      <c r="C18" s="484"/>
      <c r="D18" s="254" t="s">
        <v>765</v>
      </c>
      <c r="E18" s="84">
        <v>260</v>
      </c>
      <c r="F18" s="85">
        <v>260</v>
      </c>
      <c r="G18" s="86">
        <v>260</v>
      </c>
      <c r="H18" s="22">
        <f t="shared" si="28"/>
        <v>780</v>
      </c>
      <c r="I18" s="84">
        <v>260</v>
      </c>
      <c r="J18" s="85">
        <v>260</v>
      </c>
      <c r="K18" s="86">
        <v>260</v>
      </c>
      <c r="L18" s="22">
        <f t="shared" ref="L18" si="34">SUM(I18:K18)</f>
        <v>780</v>
      </c>
      <c r="M18" s="23">
        <f t="shared" si="30"/>
        <v>1560</v>
      </c>
      <c r="N18" s="84">
        <v>0</v>
      </c>
      <c r="O18" s="85">
        <v>260</v>
      </c>
      <c r="P18" s="86">
        <v>260</v>
      </c>
      <c r="Q18" s="22">
        <f t="shared" si="31"/>
        <v>520</v>
      </c>
      <c r="R18" s="19">
        <v>260</v>
      </c>
      <c r="S18" s="20">
        <v>260</v>
      </c>
      <c r="T18" s="21">
        <v>0</v>
      </c>
      <c r="U18" s="22">
        <f t="shared" si="32"/>
        <v>520</v>
      </c>
      <c r="V18" s="23">
        <v>2600</v>
      </c>
    </row>
    <row r="19" spans="1:22" ht="45" customHeight="1" thickBot="1">
      <c r="A19" s="497" t="s">
        <v>680</v>
      </c>
      <c r="B19" s="498"/>
      <c r="C19" s="7" t="s">
        <v>24</v>
      </c>
      <c r="D19" s="179" t="s">
        <v>27</v>
      </c>
      <c r="E19" s="478" t="s">
        <v>25</v>
      </c>
      <c r="F19" s="478"/>
      <c r="G19" s="479"/>
      <c r="H19" s="25">
        <f>H20/H21</f>
        <v>1</v>
      </c>
      <c r="I19" s="485" t="s">
        <v>25</v>
      </c>
      <c r="J19" s="478"/>
      <c r="K19" s="479"/>
      <c r="L19" s="25">
        <f>L20/L21</f>
        <v>1</v>
      </c>
      <c r="M19" s="26">
        <f>M20/M21</f>
        <v>1</v>
      </c>
      <c r="N19" s="485" t="s">
        <v>25</v>
      </c>
      <c r="O19" s="478"/>
      <c r="P19" s="479"/>
      <c r="Q19" s="25">
        <f>Q20/Q21</f>
        <v>1</v>
      </c>
      <c r="R19" s="480" t="s">
        <v>25</v>
      </c>
      <c r="S19" s="481"/>
      <c r="T19" s="482"/>
      <c r="U19" s="25" t="e">
        <f>U20/U21</f>
        <v>#DIV/0!</v>
      </c>
      <c r="V19" s="26">
        <f>V20/V21</f>
        <v>1</v>
      </c>
    </row>
    <row r="20" spans="1:22" ht="33" customHeight="1">
      <c r="A20" s="630" t="s">
        <v>214</v>
      </c>
      <c r="B20" s="631"/>
      <c r="C20" s="493" t="s">
        <v>215</v>
      </c>
      <c r="D20" s="47" t="s">
        <v>36</v>
      </c>
      <c r="E20" s="75"/>
      <c r="F20" s="76">
        <v>7</v>
      </c>
      <c r="G20" s="77">
        <v>8</v>
      </c>
      <c r="H20" s="16">
        <f>SUM(E20:G20)</f>
        <v>15</v>
      </c>
      <c r="I20" s="75">
        <v>5</v>
      </c>
      <c r="J20" s="76">
        <v>12</v>
      </c>
      <c r="K20" s="77">
        <v>1</v>
      </c>
      <c r="L20" s="16">
        <f>SUM(I20:K20)</f>
        <v>18</v>
      </c>
      <c r="M20" s="17">
        <f>+H20+L20</f>
        <v>33</v>
      </c>
      <c r="N20" s="75">
        <v>4</v>
      </c>
      <c r="O20" s="76"/>
      <c r="P20" s="77"/>
      <c r="Q20" s="16">
        <f>SUM(N20:P20)</f>
        <v>4</v>
      </c>
      <c r="R20" s="13"/>
      <c r="S20" s="14"/>
      <c r="T20" s="15"/>
      <c r="U20" s="16">
        <f>SUM(R20:T20)</f>
        <v>0</v>
      </c>
      <c r="V20" s="17">
        <f>+H20+L20+Q20+U20</f>
        <v>37</v>
      </c>
    </row>
    <row r="21" spans="1:22" ht="33" customHeight="1" thickBot="1">
      <c r="A21" s="632"/>
      <c r="B21" s="633"/>
      <c r="C21" s="494"/>
      <c r="D21" s="48" t="s">
        <v>37</v>
      </c>
      <c r="E21" s="84"/>
      <c r="F21" s="85">
        <v>7</v>
      </c>
      <c r="G21" s="86">
        <v>8</v>
      </c>
      <c r="H21" s="22">
        <f>SUM(E21:G21)</f>
        <v>15</v>
      </c>
      <c r="I21" s="84">
        <v>5</v>
      </c>
      <c r="J21" s="85">
        <v>12</v>
      </c>
      <c r="K21" s="86">
        <v>1</v>
      </c>
      <c r="L21" s="22">
        <f>SUM(I21:K21)</f>
        <v>18</v>
      </c>
      <c r="M21" s="23">
        <f>+H21+L21</f>
        <v>33</v>
      </c>
      <c r="N21" s="84">
        <v>4</v>
      </c>
      <c r="O21" s="85"/>
      <c r="P21" s="86"/>
      <c r="Q21" s="22">
        <f>SUM(N21:P21)</f>
        <v>4</v>
      </c>
      <c r="R21" s="28"/>
      <c r="S21" s="29"/>
      <c r="T21" s="30"/>
      <c r="U21" s="22">
        <f>SUM(R21:T21)</f>
        <v>0</v>
      </c>
      <c r="V21" s="23">
        <f>+H21+L21+Q21+U21</f>
        <v>37</v>
      </c>
    </row>
  </sheetData>
  <mergeCells count="56">
    <mergeCell ref="A1:P1"/>
    <mergeCell ref="V3:V6"/>
    <mergeCell ref="A5:A6"/>
    <mergeCell ref="C5:D5"/>
    <mergeCell ref="B6:D6"/>
    <mergeCell ref="U3:U6"/>
    <mergeCell ref="A3:D3"/>
    <mergeCell ref="E3:E6"/>
    <mergeCell ref="F3:F6"/>
    <mergeCell ref="G3:G6"/>
    <mergeCell ref="H3:H6"/>
    <mergeCell ref="E7:G7"/>
    <mergeCell ref="I7:K7"/>
    <mergeCell ref="N7:P7"/>
    <mergeCell ref="J3:J6"/>
    <mergeCell ref="K3:K6"/>
    <mergeCell ref="L3:L6"/>
    <mergeCell ref="M3:M6"/>
    <mergeCell ref="N3:N6"/>
    <mergeCell ref="O3:O6"/>
    <mergeCell ref="I3:I6"/>
    <mergeCell ref="R7:T7"/>
    <mergeCell ref="P3:P6"/>
    <mergeCell ref="Q3:Q6"/>
    <mergeCell ref="R3:R6"/>
    <mergeCell ref="S3:S6"/>
    <mergeCell ref="T3:T6"/>
    <mergeCell ref="A14:A18"/>
    <mergeCell ref="B14:B15"/>
    <mergeCell ref="C14:C15"/>
    <mergeCell ref="E16:G16"/>
    <mergeCell ref="I16:K16"/>
    <mergeCell ref="B17:B18"/>
    <mergeCell ref="C17:C18"/>
    <mergeCell ref="A8:A12"/>
    <mergeCell ref="B8:B9"/>
    <mergeCell ref="C8:C9"/>
    <mergeCell ref="E10:G10"/>
    <mergeCell ref="I10:K10"/>
    <mergeCell ref="N19:P19"/>
    <mergeCell ref="R19:T19"/>
    <mergeCell ref="N16:P16"/>
    <mergeCell ref="R10:T10"/>
    <mergeCell ref="B11:B12"/>
    <mergeCell ref="C11:C12"/>
    <mergeCell ref="N10:P10"/>
    <mergeCell ref="R16:T16"/>
    <mergeCell ref="E13:G13"/>
    <mergeCell ref="I13:K13"/>
    <mergeCell ref="N13:P13"/>
    <mergeCell ref="R13:T13"/>
    <mergeCell ref="A20:B21"/>
    <mergeCell ref="C20:C21"/>
    <mergeCell ref="A19:B19"/>
    <mergeCell ref="E19:G19"/>
    <mergeCell ref="I19:K19"/>
  </mergeCells>
  <conditionalFormatting sqref="H7">
    <cfRule type="cellIs" dxfId="5597" priority="571" operator="greaterThan">
      <formula>1</formula>
    </cfRule>
    <cfRule type="cellIs" dxfId="5596" priority="572" operator="greaterThan">
      <formula>0.89</formula>
    </cfRule>
    <cfRule type="cellIs" dxfId="5595" priority="573" operator="greaterThan">
      <formula>0.69</formula>
    </cfRule>
    <cfRule type="cellIs" dxfId="5594" priority="574" operator="greaterThan">
      <formula>0.49</formula>
    </cfRule>
    <cfRule type="cellIs" dxfId="5593" priority="575" operator="greaterThan">
      <formula>0.29</formula>
    </cfRule>
    <cfRule type="cellIs" dxfId="5592" priority="576" operator="lessThan">
      <formula>0.29</formula>
    </cfRule>
  </conditionalFormatting>
  <conditionalFormatting sqref="L7">
    <cfRule type="cellIs" dxfId="5591" priority="565" operator="greaterThan">
      <formula>1</formula>
    </cfRule>
    <cfRule type="cellIs" dxfId="5590" priority="566" operator="greaterThan">
      <formula>0.89</formula>
    </cfRule>
    <cfRule type="cellIs" dxfId="5589" priority="567" operator="greaterThan">
      <formula>0.69</formula>
    </cfRule>
    <cfRule type="cellIs" dxfId="5588" priority="568" operator="greaterThan">
      <formula>0.49</formula>
    </cfRule>
    <cfRule type="cellIs" dxfId="5587" priority="569" operator="greaterThan">
      <formula>0.29</formula>
    </cfRule>
    <cfRule type="cellIs" dxfId="5586" priority="570" operator="lessThan">
      <formula>0.29</formula>
    </cfRule>
  </conditionalFormatting>
  <conditionalFormatting sqref="M7">
    <cfRule type="cellIs" dxfId="5585" priority="559" operator="greaterThan">
      <formula>1</formula>
    </cfRule>
    <cfRule type="cellIs" dxfId="5584" priority="560" operator="greaterThan">
      <formula>0.89</formula>
    </cfRule>
    <cfRule type="cellIs" dxfId="5583" priority="561" operator="greaterThan">
      <formula>0.69</formula>
    </cfRule>
    <cfRule type="cellIs" dxfId="5582" priority="562" operator="greaterThan">
      <formula>0.49</formula>
    </cfRule>
    <cfRule type="cellIs" dxfId="5581" priority="563" operator="greaterThan">
      <formula>0.29</formula>
    </cfRule>
    <cfRule type="cellIs" dxfId="5580" priority="564" operator="lessThan">
      <formula>0.29</formula>
    </cfRule>
  </conditionalFormatting>
  <conditionalFormatting sqref="Q7">
    <cfRule type="cellIs" dxfId="5579" priority="553" operator="greaterThan">
      <formula>1</formula>
    </cfRule>
    <cfRule type="cellIs" dxfId="5578" priority="554" operator="greaterThan">
      <formula>0.89</formula>
    </cfRule>
    <cfRule type="cellIs" dxfId="5577" priority="555" operator="greaterThan">
      <formula>0.69</formula>
    </cfRule>
    <cfRule type="cellIs" dxfId="5576" priority="556" operator="greaterThan">
      <formula>0.49</formula>
    </cfRule>
    <cfRule type="cellIs" dxfId="5575" priority="557" operator="greaterThan">
      <formula>0.29</formula>
    </cfRule>
    <cfRule type="cellIs" dxfId="5574" priority="558" operator="lessThan">
      <formula>0.29</formula>
    </cfRule>
  </conditionalFormatting>
  <conditionalFormatting sqref="U7">
    <cfRule type="cellIs" dxfId="5573" priority="547" operator="greaterThan">
      <formula>1</formula>
    </cfRule>
    <cfRule type="cellIs" dxfId="5572" priority="548" operator="greaterThan">
      <formula>0.89</formula>
    </cfRule>
    <cfRule type="cellIs" dxfId="5571" priority="549" operator="greaterThan">
      <formula>0.69</formula>
    </cfRule>
    <cfRule type="cellIs" dxfId="5570" priority="550" operator="greaterThan">
      <formula>0.49</formula>
    </cfRule>
    <cfRule type="cellIs" dxfId="5569" priority="551" operator="greaterThan">
      <formula>0.29</formula>
    </cfRule>
    <cfRule type="cellIs" dxfId="5568" priority="552" operator="lessThan">
      <formula>0.29</formula>
    </cfRule>
  </conditionalFormatting>
  <conditionalFormatting sqref="V7">
    <cfRule type="cellIs" dxfId="5567" priority="541" operator="greaterThan">
      <formula>1</formula>
    </cfRule>
    <cfRule type="cellIs" dxfId="5566" priority="542" operator="greaterThan">
      <formula>0.89</formula>
    </cfRule>
    <cfRule type="cellIs" dxfId="5565" priority="543" operator="greaterThan">
      <formula>0.69</formula>
    </cfRule>
    <cfRule type="cellIs" dxfId="5564" priority="544" operator="greaterThan">
      <formula>0.49</formula>
    </cfRule>
    <cfRule type="cellIs" dxfId="5563" priority="545" operator="greaterThan">
      <formula>0.29</formula>
    </cfRule>
    <cfRule type="cellIs" dxfId="5562" priority="546" operator="lessThan">
      <formula>0.29</formula>
    </cfRule>
  </conditionalFormatting>
  <conditionalFormatting sqref="H10">
    <cfRule type="cellIs" dxfId="5561" priority="535" operator="greaterThan">
      <formula>1</formula>
    </cfRule>
    <cfRule type="cellIs" dxfId="5560" priority="536" operator="greaterThan">
      <formula>0.89</formula>
    </cfRule>
    <cfRule type="cellIs" dxfId="5559" priority="537" operator="greaterThan">
      <formula>0.69</formula>
    </cfRule>
    <cfRule type="cellIs" dxfId="5558" priority="538" operator="greaterThan">
      <formula>0.49</formula>
    </cfRule>
    <cfRule type="cellIs" dxfId="5557" priority="539" operator="greaterThan">
      <formula>0.29</formula>
    </cfRule>
    <cfRule type="cellIs" dxfId="5556" priority="540" operator="lessThan">
      <formula>0.29</formula>
    </cfRule>
  </conditionalFormatting>
  <conditionalFormatting sqref="L10">
    <cfRule type="cellIs" dxfId="5555" priority="529" operator="greaterThan">
      <formula>1</formula>
    </cfRule>
    <cfRule type="cellIs" dxfId="5554" priority="530" operator="greaterThan">
      <formula>0.89</formula>
    </cfRule>
    <cfRule type="cellIs" dxfId="5553" priority="531" operator="greaterThan">
      <formula>0.69</formula>
    </cfRule>
    <cfRule type="cellIs" dxfId="5552" priority="532" operator="greaterThan">
      <formula>0.49</formula>
    </cfRule>
    <cfRule type="cellIs" dxfId="5551" priority="533" operator="greaterThan">
      <formula>0.29</formula>
    </cfRule>
    <cfRule type="cellIs" dxfId="5550" priority="534" operator="lessThan">
      <formula>0.29</formula>
    </cfRule>
  </conditionalFormatting>
  <conditionalFormatting sqref="M10">
    <cfRule type="cellIs" dxfId="5549" priority="523" operator="greaterThan">
      <formula>1</formula>
    </cfRule>
    <cfRule type="cellIs" dxfId="5548" priority="524" operator="greaterThan">
      <formula>0.89</formula>
    </cfRule>
    <cfRule type="cellIs" dxfId="5547" priority="525" operator="greaterThan">
      <formula>0.69</formula>
    </cfRule>
    <cfRule type="cellIs" dxfId="5546" priority="526" operator="greaterThan">
      <formula>0.49</formula>
    </cfRule>
    <cfRule type="cellIs" dxfId="5545" priority="527" operator="greaterThan">
      <formula>0.29</formula>
    </cfRule>
    <cfRule type="cellIs" dxfId="5544" priority="528" operator="lessThan">
      <formula>0.29</formula>
    </cfRule>
  </conditionalFormatting>
  <conditionalFormatting sqref="Q10">
    <cfRule type="cellIs" dxfId="5543" priority="517" operator="greaterThan">
      <formula>1</formula>
    </cfRule>
    <cfRule type="cellIs" dxfId="5542" priority="518" operator="greaterThan">
      <formula>0.89</formula>
    </cfRule>
    <cfRule type="cellIs" dxfId="5541" priority="519" operator="greaterThan">
      <formula>0.69</formula>
    </cfRule>
    <cfRule type="cellIs" dxfId="5540" priority="520" operator="greaterThan">
      <formula>0.49</formula>
    </cfRule>
    <cfRule type="cellIs" dxfId="5539" priority="521" operator="greaterThan">
      <formula>0.29</formula>
    </cfRule>
    <cfRule type="cellIs" dxfId="5538" priority="522" operator="lessThan">
      <formula>0.29</formula>
    </cfRule>
  </conditionalFormatting>
  <conditionalFormatting sqref="U10">
    <cfRule type="cellIs" dxfId="5537" priority="511" operator="greaterThan">
      <formula>1</formula>
    </cfRule>
    <cfRule type="cellIs" dxfId="5536" priority="512" operator="greaterThan">
      <formula>0.89</formula>
    </cfRule>
    <cfRule type="cellIs" dxfId="5535" priority="513" operator="greaterThan">
      <formula>0.69</formula>
    </cfRule>
    <cfRule type="cellIs" dxfId="5534" priority="514" operator="greaterThan">
      <formula>0.49</formula>
    </cfRule>
    <cfRule type="cellIs" dxfId="5533" priority="515" operator="greaterThan">
      <formula>0.29</formula>
    </cfRule>
    <cfRule type="cellIs" dxfId="5532" priority="516" operator="lessThan">
      <formula>0.29</formula>
    </cfRule>
  </conditionalFormatting>
  <conditionalFormatting sqref="V10">
    <cfRule type="cellIs" dxfId="5531" priority="505" operator="greaterThan">
      <formula>1</formula>
    </cfRule>
    <cfRule type="cellIs" dxfId="5530" priority="506" operator="greaterThan">
      <formula>0.89</formula>
    </cfRule>
    <cfRule type="cellIs" dxfId="5529" priority="507" operator="greaterThan">
      <formula>0.69</formula>
    </cfRule>
    <cfRule type="cellIs" dxfId="5528" priority="508" operator="greaterThan">
      <formula>0.49</formula>
    </cfRule>
    <cfRule type="cellIs" dxfId="5527" priority="509" operator="greaterThan">
      <formula>0.29</formula>
    </cfRule>
    <cfRule type="cellIs" dxfId="5526" priority="510" operator="lessThan">
      <formula>0.29</formula>
    </cfRule>
  </conditionalFormatting>
  <conditionalFormatting sqref="H13">
    <cfRule type="cellIs" dxfId="5525" priority="499" operator="greaterThan">
      <formula>1</formula>
    </cfRule>
    <cfRule type="cellIs" dxfId="5524" priority="500" operator="greaterThan">
      <formula>0.89</formula>
    </cfRule>
    <cfRule type="cellIs" dxfId="5523" priority="501" operator="greaterThan">
      <formula>0.69</formula>
    </cfRule>
    <cfRule type="cellIs" dxfId="5522" priority="502" operator="greaterThan">
      <formula>0.49</formula>
    </cfRule>
    <cfRule type="cellIs" dxfId="5521" priority="503" operator="greaterThan">
      <formula>0.29</formula>
    </cfRule>
    <cfRule type="cellIs" dxfId="5520" priority="504" operator="lessThan">
      <formula>0.29</formula>
    </cfRule>
  </conditionalFormatting>
  <conditionalFormatting sqref="L13">
    <cfRule type="cellIs" dxfId="5519" priority="493" operator="greaterThan">
      <formula>1</formula>
    </cfRule>
    <cfRule type="cellIs" dxfId="5518" priority="494" operator="greaterThan">
      <formula>0.89</formula>
    </cfRule>
    <cfRule type="cellIs" dxfId="5517" priority="495" operator="greaterThan">
      <formula>0.69</formula>
    </cfRule>
    <cfRule type="cellIs" dxfId="5516" priority="496" operator="greaterThan">
      <formula>0.49</formula>
    </cfRule>
    <cfRule type="cellIs" dxfId="5515" priority="497" operator="greaterThan">
      <formula>0.29</formula>
    </cfRule>
    <cfRule type="cellIs" dxfId="5514" priority="498" operator="lessThan">
      <formula>0.29</formula>
    </cfRule>
  </conditionalFormatting>
  <conditionalFormatting sqref="M13">
    <cfRule type="cellIs" dxfId="5513" priority="487" operator="greaterThan">
      <formula>1</formula>
    </cfRule>
    <cfRule type="cellIs" dxfId="5512" priority="488" operator="greaterThan">
      <formula>0.89</formula>
    </cfRule>
    <cfRule type="cellIs" dxfId="5511" priority="489" operator="greaterThan">
      <formula>0.69</formula>
    </cfRule>
    <cfRule type="cellIs" dxfId="5510" priority="490" operator="greaterThan">
      <formula>0.49</formula>
    </cfRule>
    <cfRule type="cellIs" dxfId="5509" priority="491" operator="greaterThan">
      <formula>0.29</formula>
    </cfRule>
    <cfRule type="cellIs" dxfId="5508" priority="492" operator="lessThan">
      <formula>0.29</formula>
    </cfRule>
  </conditionalFormatting>
  <conditionalFormatting sqref="Q13">
    <cfRule type="cellIs" dxfId="5507" priority="481" operator="greaterThan">
      <formula>1</formula>
    </cfRule>
    <cfRule type="cellIs" dxfId="5506" priority="482" operator="greaterThan">
      <formula>0.89</formula>
    </cfRule>
    <cfRule type="cellIs" dxfId="5505" priority="483" operator="greaterThan">
      <formula>0.69</formula>
    </cfRule>
    <cfRule type="cellIs" dxfId="5504" priority="484" operator="greaterThan">
      <formula>0.49</formula>
    </cfRule>
    <cfRule type="cellIs" dxfId="5503" priority="485" operator="greaterThan">
      <formula>0.29</formula>
    </cfRule>
    <cfRule type="cellIs" dxfId="5502" priority="486" operator="lessThan">
      <formula>0.29</formula>
    </cfRule>
  </conditionalFormatting>
  <conditionalFormatting sqref="U13">
    <cfRule type="cellIs" dxfId="5501" priority="475" operator="greaterThan">
      <formula>1</formula>
    </cfRule>
    <cfRule type="cellIs" dxfId="5500" priority="476" operator="greaterThan">
      <formula>0.89</formula>
    </cfRule>
    <cfRule type="cellIs" dxfId="5499" priority="477" operator="greaterThan">
      <formula>0.69</formula>
    </cfRule>
    <cfRule type="cellIs" dxfId="5498" priority="478" operator="greaterThan">
      <formula>0.49</formula>
    </cfRule>
    <cfRule type="cellIs" dxfId="5497" priority="479" operator="greaterThan">
      <formula>0.29</formula>
    </cfRule>
    <cfRule type="cellIs" dxfId="5496" priority="480" operator="lessThan">
      <formula>0.29</formula>
    </cfRule>
  </conditionalFormatting>
  <conditionalFormatting sqref="V13">
    <cfRule type="cellIs" dxfId="5495" priority="469" operator="greaterThan">
      <formula>1</formula>
    </cfRule>
    <cfRule type="cellIs" dxfId="5494" priority="470" operator="greaterThan">
      <formula>0.89</formula>
    </cfRule>
    <cfRule type="cellIs" dxfId="5493" priority="471" operator="greaterThan">
      <formula>0.69</formula>
    </cfRule>
    <cfRule type="cellIs" dxfId="5492" priority="472" operator="greaterThan">
      <formula>0.49</formula>
    </cfRule>
    <cfRule type="cellIs" dxfId="5491" priority="473" operator="greaterThan">
      <formula>0.29</formula>
    </cfRule>
    <cfRule type="cellIs" dxfId="5490" priority="474" operator="lessThan">
      <formula>0.29</formula>
    </cfRule>
  </conditionalFormatting>
  <conditionalFormatting sqref="H16">
    <cfRule type="cellIs" dxfId="5489" priority="463" operator="greaterThan">
      <formula>1</formula>
    </cfRule>
    <cfRule type="cellIs" dxfId="5488" priority="464" operator="greaterThan">
      <formula>0.89</formula>
    </cfRule>
    <cfRule type="cellIs" dxfId="5487" priority="465" operator="greaterThan">
      <formula>0.69</formula>
    </cfRule>
    <cfRule type="cellIs" dxfId="5486" priority="466" operator="greaterThan">
      <formula>0.49</formula>
    </cfRule>
    <cfRule type="cellIs" dxfId="5485" priority="467" operator="greaterThan">
      <formula>0.29</formula>
    </cfRule>
    <cfRule type="cellIs" dxfId="5484" priority="468" operator="lessThan">
      <formula>0.29</formula>
    </cfRule>
  </conditionalFormatting>
  <conditionalFormatting sqref="L16">
    <cfRule type="cellIs" dxfId="5483" priority="457" operator="greaterThan">
      <formula>1</formula>
    </cfRule>
    <cfRule type="cellIs" dxfId="5482" priority="458" operator="greaterThan">
      <formula>0.89</formula>
    </cfRule>
    <cfRule type="cellIs" dxfId="5481" priority="459" operator="greaterThan">
      <formula>0.69</formula>
    </cfRule>
    <cfRule type="cellIs" dxfId="5480" priority="460" operator="greaterThan">
      <formula>0.49</formula>
    </cfRule>
    <cfRule type="cellIs" dxfId="5479" priority="461" operator="greaterThan">
      <formula>0.29</formula>
    </cfRule>
    <cfRule type="cellIs" dxfId="5478" priority="462" operator="lessThan">
      <formula>0.29</formula>
    </cfRule>
  </conditionalFormatting>
  <conditionalFormatting sqref="M16">
    <cfRule type="cellIs" dxfId="5477" priority="451" operator="greaterThan">
      <formula>1</formula>
    </cfRule>
    <cfRule type="cellIs" dxfId="5476" priority="452" operator="greaterThan">
      <formula>0.89</formula>
    </cfRule>
    <cfRule type="cellIs" dxfId="5475" priority="453" operator="greaterThan">
      <formula>0.69</formula>
    </cfRule>
    <cfRule type="cellIs" dxfId="5474" priority="454" operator="greaterThan">
      <formula>0.49</formula>
    </cfRule>
    <cfRule type="cellIs" dxfId="5473" priority="455" operator="greaterThan">
      <formula>0.29</formula>
    </cfRule>
    <cfRule type="cellIs" dxfId="5472" priority="456" operator="lessThan">
      <formula>0.29</formula>
    </cfRule>
  </conditionalFormatting>
  <conditionalFormatting sqref="Q16">
    <cfRule type="cellIs" dxfId="5471" priority="445" operator="greaterThan">
      <formula>1</formula>
    </cfRule>
    <cfRule type="cellIs" dxfId="5470" priority="446" operator="greaterThan">
      <formula>0.89</formula>
    </cfRule>
    <cfRule type="cellIs" dxfId="5469" priority="447" operator="greaterThan">
      <formula>0.69</formula>
    </cfRule>
    <cfRule type="cellIs" dxfId="5468" priority="448" operator="greaterThan">
      <formula>0.49</formula>
    </cfRule>
    <cfRule type="cellIs" dxfId="5467" priority="449" operator="greaterThan">
      <formula>0.29</formula>
    </cfRule>
    <cfRule type="cellIs" dxfId="5466" priority="450" operator="lessThan">
      <formula>0.29</formula>
    </cfRule>
  </conditionalFormatting>
  <conditionalFormatting sqref="U16">
    <cfRule type="cellIs" dxfId="5465" priority="439" operator="greaterThan">
      <formula>1</formula>
    </cfRule>
    <cfRule type="cellIs" dxfId="5464" priority="440" operator="greaterThan">
      <formula>0.89</formula>
    </cfRule>
    <cfRule type="cellIs" dxfId="5463" priority="441" operator="greaterThan">
      <formula>0.69</formula>
    </cfRule>
    <cfRule type="cellIs" dxfId="5462" priority="442" operator="greaterThan">
      <formula>0.49</formula>
    </cfRule>
    <cfRule type="cellIs" dxfId="5461" priority="443" operator="greaterThan">
      <formula>0.29</formula>
    </cfRule>
    <cfRule type="cellIs" dxfId="5460" priority="444" operator="lessThan">
      <formula>0.29</formula>
    </cfRule>
  </conditionalFormatting>
  <conditionalFormatting sqref="V16">
    <cfRule type="cellIs" dxfId="5459" priority="433" operator="greaterThan">
      <formula>1</formula>
    </cfRule>
    <cfRule type="cellIs" dxfId="5458" priority="434" operator="greaterThan">
      <formula>0.89</formula>
    </cfRule>
    <cfRule type="cellIs" dxfId="5457" priority="435" operator="greaterThan">
      <formula>0.69</formula>
    </cfRule>
    <cfRule type="cellIs" dxfId="5456" priority="436" operator="greaterThan">
      <formula>0.49</formula>
    </cfRule>
    <cfRule type="cellIs" dxfId="5455" priority="437" operator="greaterThan">
      <formula>0.29</formula>
    </cfRule>
    <cfRule type="cellIs" dxfId="5454" priority="438" operator="lessThan">
      <formula>0.29</formula>
    </cfRule>
  </conditionalFormatting>
  <conditionalFormatting sqref="V19">
    <cfRule type="cellIs" dxfId="5453" priority="1" operator="greaterThan">
      <formula>1</formula>
    </cfRule>
    <cfRule type="cellIs" dxfId="5452" priority="2" operator="greaterThan">
      <formula>0.89</formula>
    </cfRule>
    <cfRule type="cellIs" dxfId="5451" priority="3" operator="greaterThan">
      <formula>0.69</formula>
    </cfRule>
    <cfRule type="cellIs" dxfId="5450" priority="4" operator="greaterThan">
      <formula>0.49</formula>
    </cfRule>
    <cfRule type="cellIs" dxfId="5449" priority="5" operator="greaterThan">
      <formula>0.29</formula>
    </cfRule>
    <cfRule type="cellIs" dxfId="5448" priority="6" operator="lessThan">
      <formula>0.29</formula>
    </cfRule>
  </conditionalFormatting>
  <conditionalFormatting sqref="H19">
    <cfRule type="cellIs" dxfId="5447" priority="31" operator="greaterThan">
      <formula>1</formula>
    </cfRule>
    <cfRule type="cellIs" dxfId="5446" priority="32" operator="greaterThan">
      <formula>0.89</formula>
    </cfRule>
    <cfRule type="cellIs" dxfId="5445" priority="33" operator="greaterThan">
      <formula>0.69</formula>
    </cfRule>
    <cfRule type="cellIs" dxfId="5444" priority="34" operator="greaterThan">
      <formula>0.49</formula>
    </cfRule>
    <cfRule type="cellIs" dxfId="5443" priority="35" operator="greaterThan">
      <formula>0.29</formula>
    </cfRule>
    <cfRule type="cellIs" dxfId="5442" priority="36" operator="lessThan">
      <formula>0.29</formula>
    </cfRule>
  </conditionalFormatting>
  <conditionalFormatting sqref="L19">
    <cfRule type="cellIs" dxfId="5441" priority="25" operator="greaterThan">
      <formula>1</formula>
    </cfRule>
    <cfRule type="cellIs" dxfId="5440" priority="26" operator="greaterThan">
      <formula>0.89</formula>
    </cfRule>
    <cfRule type="cellIs" dxfId="5439" priority="27" operator="greaterThan">
      <formula>0.69</formula>
    </cfRule>
    <cfRule type="cellIs" dxfId="5438" priority="28" operator="greaterThan">
      <formula>0.49</formula>
    </cfRule>
    <cfRule type="cellIs" dxfId="5437" priority="29" operator="greaterThan">
      <formula>0.29</formula>
    </cfRule>
    <cfRule type="cellIs" dxfId="5436" priority="30" operator="lessThan">
      <formula>0.29</formula>
    </cfRule>
  </conditionalFormatting>
  <conditionalFormatting sqref="M19">
    <cfRule type="cellIs" dxfId="5435" priority="19" operator="greaterThan">
      <formula>1</formula>
    </cfRule>
    <cfRule type="cellIs" dxfId="5434" priority="20" operator="greaterThan">
      <formula>0.89</formula>
    </cfRule>
    <cfRule type="cellIs" dxfId="5433" priority="21" operator="greaterThan">
      <formula>0.69</formula>
    </cfRule>
    <cfRule type="cellIs" dxfId="5432" priority="22" operator="greaterThan">
      <formula>0.49</formula>
    </cfRule>
    <cfRule type="cellIs" dxfId="5431" priority="23" operator="greaterThan">
      <formula>0.29</formula>
    </cfRule>
    <cfRule type="cellIs" dxfId="5430" priority="24" operator="lessThan">
      <formula>0.29</formula>
    </cfRule>
  </conditionalFormatting>
  <conditionalFormatting sqref="Q19">
    <cfRule type="cellIs" dxfId="5429" priority="13" operator="greaterThan">
      <formula>1</formula>
    </cfRule>
    <cfRule type="cellIs" dxfId="5428" priority="14" operator="greaterThan">
      <formula>0.89</formula>
    </cfRule>
    <cfRule type="cellIs" dxfId="5427" priority="15" operator="greaterThan">
      <formula>0.69</formula>
    </cfRule>
    <cfRule type="cellIs" dxfId="5426" priority="16" operator="greaterThan">
      <formula>0.49</formula>
    </cfRule>
    <cfRule type="cellIs" dxfId="5425" priority="17" operator="greaterThan">
      <formula>0.29</formula>
    </cfRule>
    <cfRule type="cellIs" dxfId="5424" priority="18" operator="lessThan">
      <formula>0.29</formula>
    </cfRule>
  </conditionalFormatting>
  <conditionalFormatting sqref="U19">
    <cfRule type="cellIs" dxfId="5423" priority="7" operator="greaterThan">
      <formula>1</formula>
    </cfRule>
    <cfRule type="cellIs" dxfId="5422" priority="8" operator="greaterThan">
      <formula>0.89</formula>
    </cfRule>
    <cfRule type="cellIs" dxfId="5421" priority="9" operator="greaterThan">
      <formula>0.69</formula>
    </cfRule>
    <cfRule type="cellIs" dxfId="5420" priority="10" operator="greaterThan">
      <formula>0.49</formula>
    </cfRule>
    <cfRule type="cellIs" dxfId="5419" priority="11" operator="greaterThan">
      <formula>0.29</formula>
    </cfRule>
    <cfRule type="cellIs" dxfId="5418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31"/>
  <sheetViews>
    <sheetView topLeftCell="C22" zoomScale="60" zoomScaleNormal="60" workbookViewId="0">
      <selection activeCell="K20" sqref="K20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40.5" customHeight="1">
      <c r="A1" s="459" t="s">
        <v>786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3.5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154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</v>
      </c>
      <c r="I7" s="477" t="s">
        <v>25</v>
      </c>
      <c r="J7" s="475"/>
      <c r="K7" s="476"/>
      <c r="L7" s="9">
        <f t="shared" ref="L7:M7" si="0">L8/L9</f>
        <v>0.43478260869565216</v>
      </c>
      <c r="M7" s="10">
        <f t="shared" si="0"/>
        <v>0.71739130434782605</v>
      </c>
      <c r="N7" s="477" t="s">
        <v>25</v>
      </c>
      <c r="O7" s="475"/>
      <c r="P7" s="476"/>
      <c r="Q7" s="9">
        <f>Q8/Q9</f>
        <v>0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0.35869565217391303</v>
      </c>
    </row>
    <row r="8" spans="1:22" ht="47.25" customHeight="1">
      <c r="A8" s="707" t="s">
        <v>1247</v>
      </c>
      <c r="B8" s="709" t="s">
        <v>1248</v>
      </c>
      <c r="C8" s="711" t="s">
        <v>578</v>
      </c>
      <c r="D8" s="212" t="s">
        <v>590</v>
      </c>
      <c r="E8" s="75">
        <v>10</v>
      </c>
      <c r="F8" s="76">
        <v>13</v>
      </c>
      <c r="G8" s="77">
        <v>23</v>
      </c>
      <c r="H8" s="16">
        <f>SUM(E8:G8)</f>
        <v>46</v>
      </c>
      <c r="I8" s="75"/>
      <c r="J8" s="76">
        <v>10</v>
      </c>
      <c r="K8" s="77">
        <v>10</v>
      </c>
      <c r="L8" s="16">
        <f t="shared" ref="L8" si="2">SUM(I8:K8)</f>
        <v>20</v>
      </c>
      <c r="M8" s="17">
        <f>+H8+L8</f>
        <v>66</v>
      </c>
      <c r="N8" s="75"/>
      <c r="O8" s="76"/>
      <c r="P8" s="77"/>
      <c r="Q8" s="16">
        <f>SUM(N8:P8)</f>
        <v>0</v>
      </c>
      <c r="R8" s="13"/>
      <c r="S8" s="14"/>
      <c r="T8" s="15"/>
      <c r="U8" s="16">
        <f t="shared" ref="U8:U9" si="3">SUM(R8:T8)</f>
        <v>0</v>
      </c>
      <c r="V8" s="17">
        <f>+H8+L8+Q8+U8</f>
        <v>66</v>
      </c>
    </row>
    <row r="9" spans="1:22" ht="54.75" customHeight="1" thickBot="1">
      <c r="A9" s="708"/>
      <c r="B9" s="710"/>
      <c r="C9" s="712"/>
      <c r="D9" s="34" t="s">
        <v>591</v>
      </c>
      <c r="E9" s="84"/>
      <c r="F9" s="85"/>
      <c r="G9" s="86">
        <v>46</v>
      </c>
      <c r="H9" s="22">
        <f>SUM(E9:G9)</f>
        <v>46</v>
      </c>
      <c r="I9" s="84"/>
      <c r="J9" s="85"/>
      <c r="K9" s="86">
        <v>46</v>
      </c>
      <c r="L9" s="22">
        <f t="shared" ref="L9" si="4">SUM(I9:K9)</f>
        <v>46</v>
      </c>
      <c r="M9" s="23">
        <f>+H9+L9</f>
        <v>92</v>
      </c>
      <c r="N9" s="84"/>
      <c r="O9" s="85"/>
      <c r="P9" s="86">
        <v>46</v>
      </c>
      <c r="Q9" s="22">
        <f>SUM(N9:P9)</f>
        <v>46</v>
      </c>
      <c r="R9" s="19"/>
      <c r="S9" s="20"/>
      <c r="T9" s="21">
        <v>46</v>
      </c>
      <c r="U9" s="22">
        <f t="shared" si="3"/>
        <v>46</v>
      </c>
      <c r="V9" s="23">
        <f>+H9+L9+Q9+U9</f>
        <v>184</v>
      </c>
    </row>
    <row r="10" spans="1:22" ht="42" customHeight="1" thickBot="1">
      <c r="A10" s="7" t="s">
        <v>29</v>
      </c>
      <c r="B10" s="448" t="s">
        <v>30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 t="shared" ref="H10" si="5">H11/H12</f>
        <v>0.57999999999999996</v>
      </c>
      <c r="I10" s="478" t="s">
        <v>25</v>
      </c>
      <c r="J10" s="478"/>
      <c r="K10" s="479"/>
      <c r="L10" s="25">
        <f t="shared" ref="L10:M10" si="6">L11/L12</f>
        <v>1</v>
      </c>
      <c r="M10" s="26">
        <f t="shared" si="6"/>
        <v>0.59354838709677415</v>
      </c>
      <c r="N10" s="478" t="s">
        <v>25</v>
      </c>
      <c r="O10" s="478"/>
      <c r="P10" s="479"/>
      <c r="Q10" s="25" t="e">
        <f t="shared" ref="Q10" si="7">Q11/Q12</f>
        <v>#DIV/0!</v>
      </c>
      <c r="R10" s="480" t="s">
        <v>25</v>
      </c>
      <c r="S10" s="481"/>
      <c r="T10" s="482"/>
      <c r="U10" s="25" t="e">
        <f t="shared" ref="U10:V10" si="8">U11/U12</f>
        <v>#DIV/0!</v>
      </c>
      <c r="V10" s="26">
        <f t="shared" si="8"/>
        <v>0.6</v>
      </c>
    </row>
    <row r="11" spans="1:22" ht="46.5" customHeight="1">
      <c r="A11" s="521" t="s">
        <v>767</v>
      </c>
      <c r="B11" s="483" t="s">
        <v>579</v>
      </c>
      <c r="C11" s="713" t="s">
        <v>580</v>
      </c>
      <c r="D11" s="212" t="s">
        <v>592</v>
      </c>
      <c r="E11" s="75">
        <v>0</v>
      </c>
      <c r="F11" s="76"/>
      <c r="G11" s="77">
        <v>87</v>
      </c>
      <c r="H11" s="16">
        <f t="shared" ref="H11:H12" si="9">SUM(E11:G11)</f>
        <v>87</v>
      </c>
      <c r="I11" s="75"/>
      <c r="J11" s="76"/>
      <c r="K11" s="77">
        <v>5</v>
      </c>
      <c r="L11" s="16">
        <f t="shared" ref="L11" si="10">SUM(I11:K11)</f>
        <v>5</v>
      </c>
      <c r="M11" s="17">
        <f t="shared" ref="M11:M12" si="11">+H11+L11</f>
        <v>92</v>
      </c>
      <c r="N11" s="75">
        <v>1</v>
      </c>
      <c r="O11" s="76"/>
      <c r="P11" s="77"/>
      <c r="Q11" s="16">
        <f t="shared" ref="Q11:Q12" si="12">SUM(N11:P11)</f>
        <v>1</v>
      </c>
      <c r="R11" s="13"/>
      <c r="S11" s="14"/>
      <c r="T11" s="15"/>
      <c r="U11" s="16">
        <f t="shared" ref="U11:U12" si="13">SUM(R11:T11)</f>
        <v>0</v>
      </c>
      <c r="V11" s="17">
        <f t="shared" ref="V11:V12" si="14">+H11+L11+Q11+U11</f>
        <v>93</v>
      </c>
    </row>
    <row r="12" spans="1:22" ht="45" customHeight="1" thickBot="1">
      <c r="A12" s="522"/>
      <c r="B12" s="484"/>
      <c r="C12" s="714"/>
      <c r="D12" s="34" t="s">
        <v>593</v>
      </c>
      <c r="E12" s="84">
        <v>150</v>
      </c>
      <c r="F12" s="85"/>
      <c r="G12" s="86"/>
      <c r="H12" s="22">
        <f t="shared" si="9"/>
        <v>150</v>
      </c>
      <c r="I12" s="84"/>
      <c r="J12" s="85"/>
      <c r="K12" s="86">
        <v>5</v>
      </c>
      <c r="L12" s="22">
        <f t="shared" ref="L12" si="15">SUM(I12:K12)</f>
        <v>5</v>
      </c>
      <c r="M12" s="23">
        <f t="shared" si="11"/>
        <v>155</v>
      </c>
      <c r="N12" s="84"/>
      <c r="O12" s="85"/>
      <c r="P12" s="86"/>
      <c r="Q12" s="22">
        <f t="shared" si="12"/>
        <v>0</v>
      </c>
      <c r="R12" s="19"/>
      <c r="S12" s="20"/>
      <c r="T12" s="21"/>
      <c r="U12" s="22">
        <f t="shared" si="13"/>
        <v>0</v>
      </c>
      <c r="V12" s="23">
        <f t="shared" si="14"/>
        <v>155</v>
      </c>
    </row>
    <row r="13" spans="1:22" ht="39.75" customHeight="1" thickBot="1">
      <c r="A13" s="522"/>
      <c r="B13" s="448" t="s">
        <v>31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 t="shared" ref="H13" si="16">H14/H15</f>
        <v>1</v>
      </c>
      <c r="I13" s="478" t="s">
        <v>25</v>
      </c>
      <c r="J13" s="478"/>
      <c r="K13" s="479"/>
      <c r="L13" s="25">
        <f t="shared" ref="L13:M13" si="17">L14/L15</f>
        <v>0.66666666666666663</v>
      </c>
      <c r="M13" s="26">
        <f t="shared" si="17"/>
        <v>0.83333333333333337</v>
      </c>
      <c r="N13" s="478" t="s">
        <v>25</v>
      </c>
      <c r="O13" s="478"/>
      <c r="P13" s="479"/>
      <c r="Q13" s="25">
        <f t="shared" ref="Q13" si="18">Q14/Q15</f>
        <v>0.33333333333333331</v>
      </c>
      <c r="R13" s="480" t="s">
        <v>25</v>
      </c>
      <c r="S13" s="481"/>
      <c r="T13" s="482"/>
      <c r="U13" s="25">
        <f t="shared" ref="U13:V13" si="19">U14/U15</f>
        <v>0</v>
      </c>
      <c r="V13" s="26">
        <f t="shared" si="19"/>
        <v>0.5</v>
      </c>
    </row>
    <row r="14" spans="1:22" ht="32.25" customHeight="1">
      <c r="A14" s="522"/>
      <c r="B14" s="483" t="s">
        <v>581</v>
      </c>
      <c r="C14" s="711" t="s">
        <v>582</v>
      </c>
      <c r="D14" s="212" t="s">
        <v>594</v>
      </c>
      <c r="E14" s="75">
        <v>15</v>
      </c>
      <c r="F14" s="76">
        <v>15</v>
      </c>
      <c r="G14" s="77">
        <v>15</v>
      </c>
      <c r="H14" s="16">
        <f t="shared" ref="H14:H15" si="20">SUM(E14:G14)</f>
        <v>45</v>
      </c>
      <c r="I14" s="75">
        <v>0</v>
      </c>
      <c r="J14" s="76">
        <v>15</v>
      </c>
      <c r="K14" s="77">
        <v>15</v>
      </c>
      <c r="L14" s="16">
        <f t="shared" ref="L14" si="21">SUM(I14:K14)</f>
        <v>30</v>
      </c>
      <c r="M14" s="17">
        <f t="shared" ref="M14:M15" si="22">+H14+L14</f>
        <v>75</v>
      </c>
      <c r="N14" s="75">
        <v>15</v>
      </c>
      <c r="O14" s="76"/>
      <c r="P14" s="77"/>
      <c r="Q14" s="16">
        <f t="shared" ref="Q14:Q15" si="23">SUM(N14:P14)</f>
        <v>15</v>
      </c>
      <c r="R14" s="13"/>
      <c r="S14" s="14"/>
      <c r="T14" s="15"/>
      <c r="U14" s="16">
        <f t="shared" ref="U14:U15" si="24">SUM(R14:T14)</f>
        <v>0</v>
      </c>
      <c r="V14" s="17">
        <f t="shared" ref="V14:V15" si="25">+H14+L14+Q14+U14</f>
        <v>90</v>
      </c>
    </row>
    <row r="15" spans="1:22" ht="32.25" customHeight="1" thickBot="1">
      <c r="A15" s="523"/>
      <c r="B15" s="484"/>
      <c r="C15" s="712"/>
      <c r="D15" s="34" t="s">
        <v>595</v>
      </c>
      <c r="E15" s="84">
        <v>15</v>
      </c>
      <c r="F15" s="85">
        <v>15</v>
      </c>
      <c r="G15" s="86">
        <v>15</v>
      </c>
      <c r="H15" s="22">
        <f t="shared" si="20"/>
        <v>45</v>
      </c>
      <c r="I15" s="84">
        <v>15</v>
      </c>
      <c r="J15" s="85">
        <v>15</v>
      </c>
      <c r="K15" s="86">
        <v>15</v>
      </c>
      <c r="L15" s="22">
        <f t="shared" ref="L15" si="26">SUM(I15:K15)</f>
        <v>45</v>
      </c>
      <c r="M15" s="23">
        <f t="shared" si="22"/>
        <v>90</v>
      </c>
      <c r="N15" s="84">
        <v>15</v>
      </c>
      <c r="O15" s="85">
        <v>15</v>
      </c>
      <c r="P15" s="86">
        <v>15</v>
      </c>
      <c r="Q15" s="22">
        <f t="shared" si="23"/>
        <v>45</v>
      </c>
      <c r="R15" s="19">
        <v>15</v>
      </c>
      <c r="S15" s="20">
        <v>15</v>
      </c>
      <c r="T15" s="21">
        <v>15</v>
      </c>
      <c r="U15" s="22">
        <f t="shared" si="24"/>
        <v>45</v>
      </c>
      <c r="V15" s="23">
        <f t="shared" si="25"/>
        <v>180</v>
      </c>
    </row>
    <row r="16" spans="1:22" ht="39.75" customHeight="1" thickBot="1">
      <c r="A16" s="7" t="s">
        <v>32</v>
      </c>
      <c r="B16" s="448" t="s">
        <v>33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>H17/H18</f>
        <v>1.8571428571428572</v>
      </c>
      <c r="I16" s="478" t="s">
        <v>25</v>
      </c>
      <c r="J16" s="478"/>
      <c r="K16" s="479"/>
      <c r="L16" s="25">
        <f>L17/L18</f>
        <v>1.0416666666666667</v>
      </c>
      <c r="M16" s="26">
        <f>M17/M18</f>
        <v>1.4807692307692308</v>
      </c>
      <c r="N16" s="478" t="s">
        <v>25</v>
      </c>
      <c r="O16" s="478"/>
      <c r="P16" s="479"/>
      <c r="Q16" s="25">
        <f>Q17/Q18</f>
        <v>0.375</v>
      </c>
      <c r="R16" s="480" t="s">
        <v>25</v>
      </c>
      <c r="S16" s="481"/>
      <c r="T16" s="482"/>
      <c r="U16" s="25">
        <f>U17/U18</f>
        <v>0</v>
      </c>
      <c r="V16" s="26">
        <f>V17/V18</f>
        <v>0.86</v>
      </c>
    </row>
    <row r="17" spans="1:22" ht="30" customHeight="1">
      <c r="A17" s="486" t="s">
        <v>583</v>
      </c>
      <c r="B17" s="483" t="s">
        <v>584</v>
      </c>
      <c r="C17" s="711" t="s">
        <v>585</v>
      </c>
      <c r="D17" s="212" t="s">
        <v>596</v>
      </c>
      <c r="E17" s="75">
        <v>32</v>
      </c>
      <c r="F17" s="76">
        <v>42</v>
      </c>
      <c r="G17" s="77">
        <v>30</v>
      </c>
      <c r="H17" s="16">
        <f t="shared" ref="H17:H18" si="27">SUM(E17:G17)</f>
        <v>104</v>
      </c>
      <c r="I17" s="75">
        <v>18</v>
      </c>
      <c r="J17" s="76">
        <v>17</v>
      </c>
      <c r="K17" s="77">
        <v>15</v>
      </c>
      <c r="L17" s="16">
        <f t="shared" ref="L17" si="28">SUM(I17:K17)</f>
        <v>50</v>
      </c>
      <c r="M17" s="17">
        <f t="shared" ref="M17:M18" si="29">+H17+L17</f>
        <v>154</v>
      </c>
      <c r="N17" s="75">
        <v>18</v>
      </c>
      <c r="O17" s="76"/>
      <c r="P17" s="77"/>
      <c r="Q17" s="16">
        <f t="shared" ref="Q17:Q18" si="30">SUM(N17:P17)</f>
        <v>18</v>
      </c>
      <c r="R17" s="13"/>
      <c r="S17" s="14"/>
      <c r="T17" s="15"/>
      <c r="U17" s="16">
        <f t="shared" ref="U17:U18" si="31">SUM(R17:T17)</f>
        <v>0</v>
      </c>
      <c r="V17" s="17">
        <f t="shared" ref="V17:V18" si="32">+H17+L17+Q17+U17</f>
        <v>172</v>
      </c>
    </row>
    <row r="18" spans="1:22" ht="30" customHeight="1" thickBot="1">
      <c r="A18" s="487"/>
      <c r="B18" s="484"/>
      <c r="C18" s="712"/>
      <c r="D18" s="34" t="s">
        <v>597</v>
      </c>
      <c r="E18" s="84">
        <v>20</v>
      </c>
      <c r="F18" s="85">
        <v>20</v>
      </c>
      <c r="G18" s="86">
        <v>16</v>
      </c>
      <c r="H18" s="22">
        <f t="shared" si="27"/>
        <v>56</v>
      </c>
      <c r="I18" s="84">
        <v>16</v>
      </c>
      <c r="J18" s="85">
        <v>16</v>
      </c>
      <c r="K18" s="86">
        <v>16</v>
      </c>
      <c r="L18" s="22">
        <f t="shared" ref="L18" si="33">SUM(I18:K18)</f>
        <v>48</v>
      </c>
      <c r="M18" s="23">
        <f t="shared" si="29"/>
        <v>104</v>
      </c>
      <c r="N18" s="84">
        <v>16</v>
      </c>
      <c r="O18" s="85">
        <v>16</v>
      </c>
      <c r="P18" s="86">
        <v>16</v>
      </c>
      <c r="Q18" s="22">
        <f t="shared" si="30"/>
        <v>48</v>
      </c>
      <c r="R18" s="19">
        <v>16</v>
      </c>
      <c r="S18" s="20">
        <v>16</v>
      </c>
      <c r="T18" s="21">
        <v>16</v>
      </c>
      <c r="U18" s="22">
        <f t="shared" si="31"/>
        <v>48</v>
      </c>
      <c r="V18" s="23">
        <f t="shared" si="32"/>
        <v>200</v>
      </c>
    </row>
    <row r="19" spans="1:22" ht="46.5" customHeight="1" thickBot="1">
      <c r="A19" s="487"/>
      <c r="B19" s="24" t="s">
        <v>34</v>
      </c>
      <c r="C19" s="255" t="s">
        <v>24</v>
      </c>
      <c r="D19" s="103" t="s">
        <v>27</v>
      </c>
      <c r="E19" s="478" t="s">
        <v>25</v>
      </c>
      <c r="F19" s="478"/>
      <c r="G19" s="479"/>
      <c r="H19" s="25">
        <f t="shared" ref="H19" si="34">H20/H21</f>
        <v>1.5</v>
      </c>
      <c r="I19" s="485" t="s">
        <v>25</v>
      </c>
      <c r="J19" s="478"/>
      <c r="K19" s="479"/>
      <c r="L19" s="25">
        <f t="shared" ref="L19:M19" si="35">L20/L21</f>
        <v>1</v>
      </c>
      <c r="M19" s="26">
        <f t="shared" si="35"/>
        <v>1.25</v>
      </c>
      <c r="N19" s="485" t="s">
        <v>25</v>
      </c>
      <c r="O19" s="478"/>
      <c r="P19" s="479"/>
      <c r="Q19" s="25">
        <f t="shared" ref="Q19" si="36">Q20/Q21</f>
        <v>0.16666666666666666</v>
      </c>
      <c r="R19" s="480" t="s">
        <v>25</v>
      </c>
      <c r="S19" s="481"/>
      <c r="T19" s="482"/>
      <c r="U19" s="25">
        <f t="shared" ref="U19:V19" si="37">U20/U21</f>
        <v>0</v>
      </c>
      <c r="V19" s="26">
        <f t="shared" si="37"/>
        <v>0.66666666666666663</v>
      </c>
    </row>
    <row r="20" spans="1:22" ht="30" customHeight="1">
      <c r="A20" s="487"/>
      <c r="B20" s="483" t="s">
        <v>768</v>
      </c>
      <c r="C20" s="711" t="s">
        <v>586</v>
      </c>
      <c r="D20" s="212" t="s">
        <v>594</v>
      </c>
      <c r="E20" s="75">
        <v>3</v>
      </c>
      <c r="F20" s="76">
        <v>3</v>
      </c>
      <c r="G20" s="77">
        <v>3</v>
      </c>
      <c r="H20" s="16">
        <f t="shared" ref="H20:H21" si="38">SUM(E20:G20)</f>
        <v>9</v>
      </c>
      <c r="I20" s="75">
        <v>3</v>
      </c>
      <c r="J20" s="76">
        <v>2</v>
      </c>
      <c r="K20" s="77">
        <v>1</v>
      </c>
      <c r="L20" s="16">
        <f t="shared" ref="L20" si="39">SUM(I20:K20)</f>
        <v>6</v>
      </c>
      <c r="M20" s="17">
        <f t="shared" ref="M20:M21" si="40">+H20+L20</f>
        <v>15</v>
      </c>
      <c r="N20" s="75">
        <v>1</v>
      </c>
      <c r="O20" s="76"/>
      <c r="P20" s="77"/>
      <c r="Q20" s="16">
        <f t="shared" ref="Q20:Q21" si="41">SUM(N20:P20)</f>
        <v>1</v>
      </c>
      <c r="R20" s="13"/>
      <c r="S20" s="14"/>
      <c r="T20" s="15"/>
      <c r="U20" s="16">
        <f t="shared" ref="U20:U21" si="42">SUM(R20:T20)</f>
        <v>0</v>
      </c>
      <c r="V20" s="17">
        <f t="shared" ref="V20:V21" si="43">+H20+L20+Q20+U20</f>
        <v>16</v>
      </c>
    </row>
    <row r="21" spans="1:22" ht="33" customHeight="1" thickBot="1">
      <c r="A21" s="487"/>
      <c r="B21" s="484"/>
      <c r="C21" s="712"/>
      <c r="D21" s="34" t="s">
        <v>595</v>
      </c>
      <c r="E21" s="84">
        <v>2</v>
      </c>
      <c r="F21" s="85">
        <v>2</v>
      </c>
      <c r="G21" s="86">
        <v>2</v>
      </c>
      <c r="H21" s="22">
        <f t="shared" si="38"/>
        <v>6</v>
      </c>
      <c r="I21" s="84">
        <v>2</v>
      </c>
      <c r="J21" s="85">
        <v>2</v>
      </c>
      <c r="K21" s="86">
        <v>2</v>
      </c>
      <c r="L21" s="22">
        <f t="shared" ref="L21" si="44">SUM(I21:K21)</f>
        <v>6</v>
      </c>
      <c r="M21" s="23">
        <f t="shared" si="40"/>
        <v>12</v>
      </c>
      <c r="N21" s="84">
        <v>2</v>
      </c>
      <c r="O21" s="85">
        <v>2</v>
      </c>
      <c r="P21" s="86">
        <v>2</v>
      </c>
      <c r="Q21" s="22">
        <f t="shared" si="41"/>
        <v>6</v>
      </c>
      <c r="R21" s="19">
        <v>2</v>
      </c>
      <c r="S21" s="20">
        <v>2</v>
      </c>
      <c r="T21" s="21">
        <v>2</v>
      </c>
      <c r="U21" s="22">
        <f t="shared" si="42"/>
        <v>6</v>
      </c>
      <c r="V21" s="23">
        <f t="shared" si="43"/>
        <v>24</v>
      </c>
    </row>
    <row r="22" spans="1:22" ht="33" customHeight="1" thickBot="1">
      <c r="A22" s="487"/>
      <c r="B22" s="181" t="s">
        <v>71</v>
      </c>
      <c r="C22" s="255" t="s">
        <v>24</v>
      </c>
      <c r="D22" s="103" t="s">
        <v>27</v>
      </c>
      <c r="E22" s="478" t="s">
        <v>25</v>
      </c>
      <c r="F22" s="478"/>
      <c r="G22" s="479"/>
      <c r="H22" s="25">
        <f t="shared" ref="H22" si="45">H23/H24</f>
        <v>2</v>
      </c>
      <c r="I22" s="485" t="s">
        <v>25</v>
      </c>
      <c r="J22" s="478"/>
      <c r="K22" s="479"/>
      <c r="L22" s="25" t="e">
        <f t="shared" ref="L22:M22" si="46">L23/L24</f>
        <v>#DIV/0!</v>
      </c>
      <c r="M22" s="26">
        <f t="shared" si="46"/>
        <v>2</v>
      </c>
      <c r="N22" s="485" t="s">
        <v>25</v>
      </c>
      <c r="O22" s="478"/>
      <c r="P22" s="479"/>
      <c r="Q22" s="25">
        <f t="shared" ref="Q22" si="47">Q23/Q24</f>
        <v>1</v>
      </c>
      <c r="R22" s="480" t="s">
        <v>25</v>
      </c>
      <c r="S22" s="481"/>
      <c r="T22" s="482"/>
      <c r="U22" s="25" t="e">
        <f t="shared" ref="U22:V22" si="48">U23/U24</f>
        <v>#DIV/0!</v>
      </c>
      <c r="V22" s="26">
        <f t="shared" si="48"/>
        <v>1.5</v>
      </c>
    </row>
    <row r="23" spans="1:22" ht="33" customHeight="1">
      <c r="A23" s="487"/>
      <c r="B23" s="636" t="s">
        <v>587</v>
      </c>
      <c r="C23" s="721" t="s">
        <v>588</v>
      </c>
      <c r="D23" s="212" t="s">
        <v>594</v>
      </c>
      <c r="E23" s="75">
        <v>2</v>
      </c>
      <c r="F23" s="76"/>
      <c r="G23" s="77"/>
      <c r="H23" s="16">
        <f t="shared" ref="H23:H24" si="49">SUM(E23:G23)</f>
        <v>2</v>
      </c>
      <c r="I23" s="75"/>
      <c r="J23" s="76"/>
      <c r="K23" s="77"/>
      <c r="L23" s="16">
        <f t="shared" ref="L23" si="50">SUM(I23:K23)</f>
        <v>0</v>
      </c>
      <c r="M23" s="17">
        <f t="shared" ref="M23:M24" si="51">+H23+L23</f>
        <v>2</v>
      </c>
      <c r="N23" s="75">
        <v>1</v>
      </c>
      <c r="O23" s="76"/>
      <c r="P23" s="77"/>
      <c r="Q23" s="16">
        <f t="shared" ref="Q23:Q24" si="52">SUM(N23:P23)</f>
        <v>1</v>
      </c>
      <c r="R23" s="13"/>
      <c r="S23" s="14"/>
      <c r="T23" s="15"/>
      <c r="U23" s="16">
        <f t="shared" ref="U23:U24" si="53">SUM(R23:T23)</f>
        <v>0</v>
      </c>
      <c r="V23" s="17">
        <f t="shared" ref="V23:V24" si="54">+H23+L23+Q23+U23</f>
        <v>3</v>
      </c>
    </row>
    <row r="24" spans="1:22" ht="40.5" customHeight="1" thickBot="1">
      <c r="A24" s="487"/>
      <c r="B24" s="637"/>
      <c r="C24" s="722"/>
      <c r="D24" s="34" t="s">
        <v>595</v>
      </c>
      <c r="E24" s="84">
        <v>1</v>
      </c>
      <c r="F24" s="85"/>
      <c r="G24" s="86"/>
      <c r="H24" s="22">
        <f t="shared" si="49"/>
        <v>1</v>
      </c>
      <c r="I24" s="84"/>
      <c r="J24" s="85"/>
      <c r="K24" s="86"/>
      <c r="L24" s="22">
        <f t="shared" ref="L24" si="55">SUM(I24:K24)</f>
        <v>0</v>
      </c>
      <c r="M24" s="23">
        <f t="shared" si="51"/>
        <v>1</v>
      </c>
      <c r="N24" s="84">
        <v>1</v>
      </c>
      <c r="O24" s="85"/>
      <c r="P24" s="86"/>
      <c r="Q24" s="22">
        <f t="shared" si="52"/>
        <v>1</v>
      </c>
      <c r="R24" s="19"/>
      <c r="S24" s="20"/>
      <c r="T24" s="21"/>
      <c r="U24" s="22">
        <f t="shared" si="53"/>
        <v>0</v>
      </c>
      <c r="V24" s="23">
        <f t="shared" si="54"/>
        <v>2</v>
      </c>
    </row>
    <row r="25" spans="1:22" ht="40.5" customHeight="1" thickBot="1">
      <c r="A25" s="487"/>
      <c r="B25" s="182" t="s">
        <v>208</v>
      </c>
      <c r="C25" s="256" t="s">
        <v>24</v>
      </c>
      <c r="D25" s="103" t="s">
        <v>27</v>
      </c>
      <c r="E25" s="478" t="s">
        <v>25</v>
      </c>
      <c r="F25" s="478"/>
      <c r="G25" s="479"/>
      <c r="H25" s="25">
        <f t="shared" ref="H25" si="56">H26/H27</f>
        <v>2</v>
      </c>
      <c r="I25" s="485" t="s">
        <v>25</v>
      </c>
      <c r="J25" s="478"/>
      <c r="K25" s="479"/>
      <c r="L25" s="25" t="e">
        <f t="shared" ref="L25:M25" si="57">L26/L27</f>
        <v>#DIV/0!</v>
      </c>
      <c r="M25" s="26">
        <f t="shared" si="57"/>
        <v>2</v>
      </c>
      <c r="N25" s="485" t="s">
        <v>25</v>
      </c>
      <c r="O25" s="478"/>
      <c r="P25" s="479"/>
      <c r="Q25" s="25">
        <f t="shared" ref="Q25" si="58">Q26/Q27</f>
        <v>0</v>
      </c>
      <c r="R25" s="480" t="s">
        <v>25</v>
      </c>
      <c r="S25" s="481"/>
      <c r="T25" s="482"/>
      <c r="U25" s="25" t="e">
        <f t="shared" ref="U25:V25" si="59">U26/U27</f>
        <v>#DIV/0!</v>
      </c>
      <c r="V25" s="26">
        <f t="shared" si="59"/>
        <v>1</v>
      </c>
    </row>
    <row r="26" spans="1:22" ht="51.75" customHeight="1">
      <c r="A26" s="487"/>
      <c r="B26" s="717" t="s">
        <v>769</v>
      </c>
      <c r="C26" s="711" t="s">
        <v>589</v>
      </c>
      <c r="D26" s="212" t="s">
        <v>594</v>
      </c>
      <c r="E26" s="75">
        <v>0</v>
      </c>
      <c r="F26" s="76">
        <v>2</v>
      </c>
      <c r="G26" s="77"/>
      <c r="H26" s="16">
        <f t="shared" ref="H26:H27" si="60">SUM(E26:G26)</f>
        <v>2</v>
      </c>
      <c r="I26" s="75"/>
      <c r="J26" s="76"/>
      <c r="K26" s="77"/>
      <c r="L26" s="16">
        <f t="shared" ref="L26" si="61">SUM(I26:K26)</f>
        <v>0</v>
      </c>
      <c r="M26" s="17">
        <f t="shared" ref="M26:M27" si="62">+H26+L26</f>
        <v>2</v>
      </c>
      <c r="N26" s="75">
        <v>0</v>
      </c>
      <c r="O26" s="76"/>
      <c r="P26" s="77"/>
      <c r="Q26" s="16">
        <f t="shared" ref="Q26:Q27" si="63">SUM(N26:P26)</f>
        <v>0</v>
      </c>
      <c r="R26" s="13"/>
      <c r="S26" s="14"/>
      <c r="T26" s="15"/>
      <c r="U26" s="16">
        <f t="shared" ref="U26:U27" si="64">SUM(R26:T26)</f>
        <v>0</v>
      </c>
      <c r="V26" s="17">
        <f t="shared" ref="V26:V27" si="65">+H26+L26+Q26+U26</f>
        <v>2</v>
      </c>
    </row>
    <row r="27" spans="1:22" ht="33" customHeight="1" thickBot="1">
      <c r="A27" s="488"/>
      <c r="B27" s="718"/>
      <c r="C27" s="712"/>
      <c r="D27" s="34" t="s">
        <v>595</v>
      </c>
      <c r="E27" s="84">
        <v>1</v>
      </c>
      <c r="F27" s="85"/>
      <c r="G27" s="86"/>
      <c r="H27" s="22">
        <f t="shared" si="60"/>
        <v>1</v>
      </c>
      <c r="I27" s="84"/>
      <c r="J27" s="85"/>
      <c r="K27" s="86"/>
      <c r="L27" s="22">
        <f t="shared" ref="L27" si="66">SUM(I27:K27)</f>
        <v>0</v>
      </c>
      <c r="M27" s="23">
        <f t="shared" si="62"/>
        <v>1</v>
      </c>
      <c r="N27" s="84">
        <v>1</v>
      </c>
      <c r="O27" s="85"/>
      <c r="P27" s="86"/>
      <c r="Q27" s="22">
        <f t="shared" si="63"/>
        <v>1</v>
      </c>
      <c r="R27" s="19"/>
      <c r="S27" s="20"/>
      <c r="T27" s="21"/>
      <c r="U27" s="22">
        <f t="shared" si="64"/>
        <v>0</v>
      </c>
      <c r="V27" s="23">
        <f t="shared" si="65"/>
        <v>2</v>
      </c>
    </row>
    <row r="28" spans="1:22" ht="45" customHeight="1" thickBot="1">
      <c r="A28" s="715" t="s">
        <v>141</v>
      </c>
      <c r="B28" s="716"/>
      <c r="C28" s="141" t="s">
        <v>24</v>
      </c>
      <c r="D28" s="103" t="s">
        <v>27</v>
      </c>
      <c r="E28" s="485" t="s">
        <v>25</v>
      </c>
      <c r="F28" s="478"/>
      <c r="G28" s="479"/>
      <c r="H28" s="25">
        <f>H29/H30</f>
        <v>1</v>
      </c>
      <c r="I28" s="485" t="s">
        <v>25</v>
      </c>
      <c r="J28" s="478"/>
      <c r="K28" s="479"/>
      <c r="L28" s="25">
        <f>L29/L30</f>
        <v>3</v>
      </c>
      <c r="M28" s="26">
        <f>M29/M30</f>
        <v>1.5454545454545454</v>
      </c>
      <c r="N28" s="485" t="s">
        <v>25</v>
      </c>
      <c r="O28" s="478"/>
      <c r="P28" s="479"/>
      <c r="Q28" s="25">
        <f>Q29/Q30</f>
        <v>1</v>
      </c>
      <c r="R28" s="480" t="s">
        <v>25</v>
      </c>
      <c r="S28" s="481"/>
      <c r="T28" s="482"/>
      <c r="U28" s="25">
        <f>U29/U30</f>
        <v>0</v>
      </c>
      <c r="V28" s="26">
        <f>V29/V30</f>
        <v>1.1764705882352942</v>
      </c>
    </row>
    <row r="29" spans="1:22" ht="33" customHeight="1">
      <c r="A29" s="630" t="s">
        <v>214</v>
      </c>
      <c r="B29" s="631"/>
      <c r="C29" s="719" t="s">
        <v>215</v>
      </c>
      <c r="D29" s="47" t="s">
        <v>36</v>
      </c>
      <c r="E29" s="75">
        <v>1</v>
      </c>
      <c r="F29" s="76">
        <v>5</v>
      </c>
      <c r="G29" s="77">
        <v>2</v>
      </c>
      <c r="H29" s="16">
        <f t="shared" ref="H29:H30" si="67">SUM(E29:G29)</f>
        <v>8</v>
      </c>
      <c r="I29" s="75">
        <v>3</v>
      </c>
      <c r="J29" s="76">
        <v>2</v>
      </c>
      <c r="K29" s="77">
        <v>4</v>
      </c>
      <c r="L29" s="16">
        <f t="shared" ref="L29" si="68">SUM(I29:K29)</f>
        <v>9</v>
      </c>
      <c r="M29" s="17">
        <f t="shared" ref="M29:M30" si="69">+H29+L29</f>
        <v>17</v>
      </c>
      <c r="N29" s="75">
        <v>3</v>
      </c>
      <c r="O29" s="76"/>
      <c r="P29" s="77"/>
      <c r="Q29" s="16">
        <f t="shared" ref="Q29:Q30" si="70">SUM(N29:P29)</f>
        <v>3</v>
      </c>
      <c r="R29" s="13"/>
      <c r="S29" s="14"/>
      <c r="T29" s="15"/>
      <c r="U29" s="16">
        <f t="shared" ref="U29:U30" si="71">SUM(R29:T29)</f>
        <v>0</v>
      </c>
      <c r="V29" s="17">
        <f t="shared" ref="V29:V30" si="72">+H29+L29+Q29+U29</f>
        <v>20</v>
      </c>
    </row>
    <row r="30" spans="1:22" ht="33" customHeight="1" thickBot="1">
      <c r="A30" s="632"/>
      <c r="B30" s="633"/>
      <c r="C30" s="720"/>
      <c r="D30" s="48" t="s">
        <v>37</v>
      </c>
      <c r="E30" s="84">
        <v>1</v>
      </c>
      <c r="F30" s="85">
        <v>5</v>
      </c>
      <c r="G30" s="86">
        <v>2</v>
      </c>
      <c r="H30" s="22">
        <f t="shared" si="67"/>
        <v>8</v>
      </c>
      <c r="I30" s="84">
        <v>1</v>
      </c>
      <c r="J30" s="85">
        <v>1</v>
      </c>
      <c r="K30" s="86">
        <v>1</v>
      </c>
      <c r="L30" s="22">
        <f t="shared" ref="L30" si="73">SUM(I30:K30)</f>
        <v>3</v>
      </c>
      <c r="M30" s="23">
        <f t="shared" si="69"/>
        <v>11</v>
      </c>
      <c r="N30" s="84">
        <v>1</v>
      </c>
      <c r="O30" s="85">
        <v>1</v>
      </c>
      <c r="P30" s="86">
        <v>1</v>
      </c>
      <c r="Q30" s="22">
        <f t="shared" si="70"/>
        <v>3</v>
      </c>
      <c r="R30" s="28">
        <v>1</v>
      </c>
      <c r="S30" s="29">
        <v>1</v>
      </c>
      <c r="T30" s="30">
        <v>1</v>
      </c>
      <c r="U30" s="22">
        <f t="shared" si="71"/>
        <v>3</v>
      </c>
      <c r="V30" s="23">
        <f t="shared" si="72"/>
        <v>17</v>
      </c>
    </row>
    <row r="31" spans="1:22" ht="40.5" customHeight="1"/>
  </sheetData>
  <protectedRanges>
    <protectedRange sqref="R8:T8" name="Rango1"/>
    <protectedRange sqref="R11:T11 L11" name="Rango1_1"/>
    <protectedRange sqref="R14:T14" name="Rango1_2"/>
    <protectedRange sqref="R29:T29" name="Rango2"/>
    <protectedRange sqref="R17:T17 R20:T20" name="Rango2_1"/>
    <protectedRange sqref="R23:T23" name="Rango2_2"/>
    <protectedRange sqref="R26:T26" name="Rango2_8"/>
    <protectedRange sqref="E8:G8" name="Rango1_3"/>
    <protectedRange sqref="E11:G11" name="Rango1_1_1"/>
    <protectedRange sqref="E14:G14" name="Rango1_2_1"/>
    <protectedRange sqref="E29:G29" name="Rango2_3"/>
    <protectedRange sqref="E17:G17 E20:G20" name="Rango2_1_1"/>
    <protectedRange sqref="E23:G23" name="Rango2_2_1"/>
    <protectedRange sqref="E26:G26" name="Rango2_8_1"/>
    <protectedRange sqref="I8:K8" name="Rango1_4"/>
    <protectedRange sqref="I11:K11" name="Rango1_1_2"/>
    <protectedRange sqref="I14:K14" name="Rango1_2_2"/>
    <protectedRange sqref="I29:K29" name="Rango2_4"/>
    <protectedRange sqref="I17:K17 I20:K20" name="Rango2_1_2"/>
    <protectedRange sqref="I23:K23" name="Rango2_2_2"/>
    <protectedRange sqref="I26:K26" name="Rango2_8_2"/>
    <protectedRange sqref="N8:P8" name="Rango1_7"/>
    <protectedRange sqref="N11:P11" name="Rango1_1_5"/>
    <protectedRange sqref="N14:P14" name="Rango1_2_5"/>
    <protectedRange sqref="N29:P29" name="Rango2_7"/>
    <protectedRange sqref="N17:P17 N20:P20" name="Rango2_1_5"/>
    <protectedRange sqref="N23:P23" name="Rango2_2_5"/>
    <protectedRange sqref="N26:P26" name="Rango2_8_5"/>
  </protectedRanges>
  <mergeCells count="75">
    <mergeCell ref="A29:B30"/>
    <mergeCell ref="C29:C30"/>
    <mergeCell ref="C23:C24"/>
    <mergeCell ref="E25:G25"/>
    <mergeCell ref="I25:K25"/>
    <mergeCell ref="N25:P25"/>
    <mergeCell ref="R25:T25"/>
    <mergeCell ref="C26:C27"/>
    <mergeCell ref="A17:A27"/>
    <mergeCell ref="B23:B24"/>
    <mergeCell ref="B26:B27"/>
    <mergeCell ref="E22:G22"/>
    <mergeCell ref="I22:K22"/>
    <mergeCell ref="N22:P22"/>
    <mergeCell ref="R22:T22"/>
    <mergeCell ref="C20:C21"/>
    <mergeCell ref="E16:G16"/>
    <mergeCell ref="I16:K16"/>
    <mergeCell ref="N16:P16"/>
    <mergeCell ref="R16:T16"/>
    <mergeCell ref="A28:B28"/>
    <mergeCell ref="E28:G28"/>
    <mergeCell ref="I28:K28"/>
    <mergeCell ref="N28:P28"/>
    <mergeCell ref="R28:T28"/>
    <mergeCell ref="B17:B18"/>
    <mergeCell ref="C17:C18"/>
    <mergeCell ref="E19:G19"/>
    <mergeCell ref="I19:K19"/>
    <mergeCell ref="N19:P19"/>
    <mergeCell ref="R19:T19"/>
    <mergeCell ref="B20:B21"/>
    <mergeCell ref="A11:A15"/>
    <mergeCell ref="B11:B12"/>
    <mergeCell ref="C11:C12"/>
    <mergeCell ref="E13:G13"/>
    <mergeCell ref="I13:K13"/>
    <mergeCell ref="N13:P13"/>
    <mergeCell ref="R13:T13"/>
    <mergeCell ref="B14:B15"/>
    <mergeCell ref="C14:C15"/>
    <mergeCell ref="E10:G10"/>
    <mergeCell ref="I10:K10"/>
    <mergeCell ref="N10:P10"/>
    <mergeCell ref="R10:T10"/>
    <mergeCell ref="A8:A9"/>
    <mergeCell ref="B8:B9"/>
    <mergeCell ref="C8:C9"/>
    <mergeCell ref="A5:A6"/>
    <mergeCell ref="C5:D5"/>
    <mergeCell ref="B6:D6"/>
    <mergeCell ref="E7:G7"/>
    <mergeCell ref="I7:K7"/>
    <mergeCell ref="N7:P7"/>
    <mergeCell ref="R7:T7"/>
    <mergeCell ref="Q3:Q6"/>
    <mergeCell ref="R3:R6"/>
    <mergeCell ref="S3:S6"/>
    <mergeCell ref="T3:T6"/>
    <mergeCell ref="U3:U6"/>
    <mergeCell ref="V3:V6"/>
    <mergeCell ref="K3:K6"/>
    <mergeCell ref="L3:L6"/>
    <mergeCell ref="M3:M6"/>
    <mergeCell ref="N3:N6"/>
    <mergeCell ref="O3:O6"/>
    <mergeCell ref="P3:P6"/>
    <mergeCell ref="A1:P1"/>
    <mergeCell ref="A3:D3"/>
    <mergeCell ref="E3:E6"/>
    <mergeCell ref="F3:F6"/>
    <mergeCell ref="G3:G6"/>
    <mergeCell ref="H3:H6"/>
    <mergeCell ref="I3:I6"/>
    <mergeCell ref="J3:J6"/>
  </mergeCells>
  <conditionalFormatting sqref="H7">
    <cfRule type="cellIs" dxfId="5417" priority="643" operator="greaterThan">
      <formula>1</formula>
    </cfRule>
    <cfRule type="cellIs" dxfId="5416" priority="644" operator="greaterThan">
      <formula>0.89</formula>
    </cfRule>
    <cfRule type="cellIs" dxfId="5415" priority="645" operator="greaterThan">
      <formula>0.69</formula>
    </cfRule>
    <cfRule type="cellIs" dxfId="5414" priority="646" operator="greaterThan">
      <formula>0.49</formula>
    </cfRule>
    <cfRule type="cellIs" dxfId="5413" priority="647" operator="greaterThan">
      <formula>0.29</formula>
    </cfRule>
    <cfRule type="cellIs" dxfId="5412" priority="648" operator="lessThan">
      <formula>0.29</formula>
    </cfRule>
  </conditionalFormatting>
  <conditionalFormatting sqref="L7">
    <cfRule type="cellIs" dxfId="5411" priority="637" operator="greaterThan">
      <formula>1</formula>
    </cfRule>
    <cfRule type="cellIs" dxfId="5410" priority="638" operator="greaterThan">
      <formula>0.89</formula>
    </cfRule>
    <cfRule type="cellIs" dxfId="5409" priority="639" operator="greaterThan">
      <formula>0.69</formula>
    </cfRule>
    <cfRule type="cellIs" dxfId="5408" priority="640" operator="greaterThan">
      <formula>0.49</formula>
    </cfRule>
    <cfRule type="cellIs" dxfId="5407" priority="641" operator="greaterThan">
      <formula>0.29</formula>
    </cfRule>
    <cfRule type="cellIs" dxfId="5406" priority="642" operator="lessThan">
      <formula>0.29</formula>
    </cfRule>
  </conditionalFormatting>
  <conditionalFormatting sqref="M7">
    <cfRule type="cellIs" dxfId="5405" priority="631" operator="greaterThan">
      <formula>1</formula>
    </cfRule>
    <cfRule type="cellIs" dxfId="5404" priority="632" operator="greaterThan">
      <formula>0.89</formula>
    </cfRule>
    <cfRule type="cellIs" dxfId="5403" priority="633" operator="greaterThan">
      <formula>0.69</formula>
    </cfRule>
    <cfRule type="cellIs" dxfId="5402" priority="634" operator="greaterThan">
      <formula>0.49</formula>
    </cfRule>
    <cfRule type="cellIs" dxfId="5401" priority="635" operator="greaterThan">
      <formula>0.29</formula>
    </cfRule>
    <cfRule type="cellIs" dxfId="5400" priority="636" operator="lessThan">
      <formula>0.29</formula>
    </cfRule>
  </conditionalFormatting>
  <conditionalFormatting sqref="Q7">
    <cfRule type="cellIs" dxfId="5399" priority="625" operator="greaterThan">
      <formula>1</formula>
    </cfRule>
    <cfRule type="cellIs" dxfId="5398" priority="626" operator="greaterThan">
      <formula>0.89</formula>
    </cfRule>
    <cfRule type="cellIs" dxfId="5397" priority="627" operator="greaterThan">
      <formula>0.69</formula>
    </cfRule>
    <cfRule type="cellIs" dxfId="5396" priority="628" operator="greaterThan">
      <formula>0.49</formula>
    </cfRule>
    <cfRule type="cellIs" dxfId="5395" priority="629" operator="greaterThan">
      <formula>0.29</formula>
    </cfRule>
    <cfRule type="cellIs" dxfId="5394" priority="630" operator="lessThan">
      <formula>0.29</formula>
    </cfRule>
  </conditionalFormatting>
  <conditionalFormatting sqref="U7">
    <cfRule type="cellIs" dxfId="5393" priority="619" operator="greaterThan">
      <formula>1</formula>
    </cfRule>
    <cfRule type="cellIs" dxfId="5392" priority="620" operator="greaterThan">
      <formula>0.89</formula>
    </cfRule>
    <cfRule type="cellIs" dxfId="5391" priority="621" operator="greaterThan">
      <formula>0.69</formula>
    </cfRule>
    <cfRule type="cellIs" dxfId="5390" priority="622" operator="greaterThan">
      <formula>0.49</formula>
    </cfRule>
    <cfRule type="cellIs" dxfId="5389" priority="623" operator="greaterThan">
      <formula>0.29</formula>
    </cfRule>
    <cfRule type="cellIs" dxfId="5388" priority="624" operator="lessThan">
      <formula>0.29</formula>
    </cfRule>
  </conditionalFormatting>
  <conditionalFormatting sqref="V7">
    <cfRule type="cellIs" dxfId="5387" priority="613" operator="greaterThan">
      <formula>1</formula>
    </cfRule>
    <cfRule type="cellIs" dxfId="5386" priority="614" operator="greaterThan">
      <formula>0.89</formula>
    </cfRule>
    <cfRule type="cellIs" dxfId="5385" priority="615" operator="greaterThan">
      <formula>0.69</formula>
    </cfRule>
    <cfRule type="cellIs" dxfId="5384" priority="616" operator="greaterThan">
      <formula>0.49</formula>
    </cfRule>
    <cfRule type="cellIs" dxfId="5383" priority="617" operator="greaterThan">
      <formula>0.29</formula>
    </cfRule>
    <cfRule type="cellIs" dxfId="5382" priority="618" operator="lessThan">
      <formula>0.29</formula>
    </cfRule>
  </conditionalFormatting>
  <conditionalFormatting sqref="V16">
    <cfRule type="cellIs" dxfId="5381" priority="469" operator="greaterThan">
      <formula>1</formula>
    </cfRule>
    <cfRule type="cellIs" dxfId="5380" priority="470" operator="greaterThan">
      <formula>0.89</formula>
    </cfRule>
    <cfRule type="cellIs" dxfId="5379" priority="471" operator="greaterThan">
      <formula>0.69</formula>
    </cfRule>
    <cfRule type="cellIs" dxfId="5378" priority="472" operator="greaterThan">
      <formula>0.49</formula>
    </cfRule>
    <cfRule type="cellIs" dxfId="5377" priority="473" operator="greaterThan">
      <formula>0.29</formula>
    </cfRule>
    <cfRule type="cellIs" dxfId="5376" priority="474" operator="lessThan">
      <formula>0.29</formula>
    </cfRule>
  </conditionalFormatting>
  <conditionalFormatting sqref="H10">
    <cfRule type="cellIs" dxfId="5375" priority="571" operator="greaterThan">
      <formula>1</formula>
    </cfRule>
    <cfRule type="cellIs" dxfId="5374" priority="572" operator="greaterThan">
      <formula>0.89</formula>
    </cfRule>
    <cfRule type="cellIs" dxfId="5373" priority="573" operator="greaterThan">
      <formula>0.69</formula>
    </cfRule>
    <cfRule type="cellIs" dxfId="5372" priority="574" operator="greaterThan">
      <formula>0.49</formula>
    </cfRule>
    <cfRule type="cellIs" dxfId="5371" priority="575" operator="greaterThan">
      <formula>0.29</formula>
    </cfRule>
    <cfRule type="cellIs" dxfId="5370" priority="576" operator="lessThan">
      <formula>0.29</formula>
    </cfRule>
  </conditionalFormatting>
  <conditionalFormatting sqref="L10">
    <cfRule type="cellIs" dxfId="5369" priority="565" operator="greaterThan">
      <formula>1</formula>
    </cfRule>
    <cfRule type="cellIs" dxfId="5368" priority="566" operator="greaterThan">
      <formula>0.89</formula>
    </cfRule>
    <cfRule type="cellIs" dxfId="5367" priority="567" operator="greaterThan">
      <formula>0.69</formula>
    </cfRule>
    <cfRule type="cellIs" dxfId="5366" priority="568" operator="greaterThan">
      <formula>0.49</formula>
    </cfRule>
    <cfRule type="cellIs" dxfId="5365" priority="569" operator="greaterThan">
      <formula>0.29</formula>
    </cfRule>
    <cfRule type="cellIs" dxfId="5364" priority="570" operator="lessThan">
      <formula>0.29</formula>
    </cfRule>
  </conditionalFormatting>
  <conditionalFormatting sqref="M10">
    <cfRule type="cellIs" dxfId="5363" priority="559" operator="greaterThan">
      <formula>1</formula>
    </cfRule>
    <cfRule type="cellIs" dxfId="5362" priority="560" operator="greaterThan">
      <formula>0.89</formula>
    </cfRule>
    <cfRule type="cellIs" dxfId="5361" priority="561" operator="greaterThan">
      <formula>0.69</formula>
    </cfRule>
    <cfRule type="cellIs" dxfId="5360" priority="562" operator="greaterThan">
      <formula>0.49</formula>
    </cfRule>
    <cfRule type="cellIs" dxfId="5359" priority="563" operator="greaterThan">
      <formula>0.29</formula>
    </cfRule>
    <cfRule type="cellIs" dxfId="5358" priority="564" operator="lessThan">
      <formula>0.29</formula>
    </cfRule>
  </conditionalFormatting>
  <conditionalFormatting sqref="Q10">
    <cfRule type="cellIs" dxfId="5357" priority="553" operator="greaterThan">
      <formula>1</formula>
    </cfRule>
    <cfRule type="cellIs" dxfId="5356" priority="554" operator="greaterThan">
      <formula>0.89</formula>
    </cfRule>
    <cfRule type="cellIs" dxfId="5355" priority="555" operator="greaterThan">
      <formula>0.69</formula>
    </cfRule>
    <cfRule type="cellIs" dxfId="5354" priority="556" operator="greaterThan">
      <formula>0.49</formula>
    </cfRule>
    <cfRule type="cellIs" dxfId="5353" priority="557" operator="greaterThan">
      <formula>0.29</formula>
    </cfRule>
    <cfRule type="cellIs" dxfId="5352" priority="558" operator="lessThan">
      <formula>0.29</formula>
    </cfRule>
  </conditionalFormatting>
  <conditionalFormatting sqref="U10">
    <cfRule type="cellIs" dxfId="5351" priority="547" operator="greaterThan">
      <formula>1</formula>
    </cfRule>
    <cfRule type="cellIs" dxfId="5350" priority="548" operator="greaterThan">
      <formula>0.89</formula>
    </cfRule>
    <cfRule type="cellIs" dxfId="5349" priority="549" operator="greaterThan">
      <formula>0.69</formula>
    </cfRule>
    <cfRule type="cellIs" dxfId="5348" priority="550" operator="greaterThan">
      <formula>0.49</formula>
    </cfRule>
    <cfRule type="cellIs" dxfId="5347" priority="551" operator="greaterThan">
      <formula>0.29</formula>
    </cfRule>
    <cfRule type="cellIs" dxfId="5346" priority="552" operator="lessThan">
      <formula>0.29</formula>
    </cfRule>
  </conditionalFormatting>
  <conditionalFormatting sqref="V10">
    <cfRule type="cellIs" dxfId="5345" priority="541" operator="greaterThan">
      <formula>1</formula>
    </cfRule>
    <cfRule type="cellIs" dxfId="5344" priority="542" operator="greaterThan">
      <formula>0.89</formula>
    </cfRule>
    <cfRule type="cellIs" dxfId="5343" priority="543" operator="greaterThan">
      <formula>0.69</formula>
    </cfRule>
    <cfRule type="cellIs" dxfId="5342" priority="544" operator="greaterThan">
      <formula>0.49</formula>
    </cfRule>
    <cfRule type="cellIs" dxfId="5341" priority="545" operator="greaterThan">
      <formula>0.29</formula>
    </cfRule>
    <cfRule type="cellIs" dxfId="5340" priority="546" operator="lessThan">
      <formula>0.29</formula>
    </cfRule>
  </conditionalFormatting>
  <conditionalFormatting sqref="H13">
    <cfRule type="cellIs" dxfId="5339" priority="535" operator="greaterThan">
      <formula>1</formula>
    </cfRule>
    <cfRule type="cellIs" dxfId="5338" priority="536" operator="greaterThan">
      <formula>0.89</formula>
    </cfRule>
    <cfRule type="cellIs" dxfId="5337" priority="537" operator="greaterThan">
      <formula>0.69</formula>
    </cfRule>
    <cfRule type="cellIs" dxfId="5336" priority="538" operator="greaterThan">
      <formula>0.49</formula>
    </cfRule>
    <cfRule type="cellIs" dxfId="5335" priority="539" operator="greaterThan">
      <formula>0.29</formula>
    </cfRule>
    <cfRule type="cellIs" dxfId="5334" priority="540" operator="lessThan">
      <formula>0.29</formula>
    </cfRule>
  </conditionalFormatting>
  <conditionalFormatting sqref="L13">
    <cfRule type="cellIs" dxfId="5333" priority="529" operator="greaterThan">
      <formula>1</formula>
    </cfRule>
    <cfRule type="cellIs" dxfId="5332" priority="530" operator="greaterThan">
      <formula>0.89</formula>
    </cfRule>
    <cfRule type="cellIs" dxfId="5331" priority="531" operator="greaterThan">
      <formula>0.69</formula>
    </cfRule>
    <cfRule type="cellIs" dxfId="5330" priority="532" operator="greaterThan">
      <formula>0.49</formula>
    </cfRule>
    <cfRule type="cellIs" dxfId="5329" priority="533" operator="greaterThan">
      <formula>0.29</formula>
    </cfRule>
    <cfRule type="cellIs" dxfId="5328" priority="534" operator="lessThan">
      <formula>0.29</formula>
    </cfRule>
  </conditionalFormatting>
  <conditionalFormatting sqref="M13">
    <cfRule type="cellIs" dxfId="5327" priority="523" operator="greaterThan">
      <formula>1</formula>
    </cfRule>
    <cfRule type="cellIs" dxfId="5326" priority="524" operator="greaterThan">
      <formula>0.89</formula>
    </cfRule>
    <cfRule type="cellIs" dxfId="5325" priority="525" operator="greaterThan">
      <formula>0.69</formula>
    </cfRule>
    <cfRule type="cellIs" dxfId="5324" priority="526" operator="greaterThan">
      <formula>0.49</formula>
    </cfRule>
    <cfRule type="cellIs" dxfId="5323" priority="527" operator="greaterThan">
      <formula>0.29</formula>
    </cfRule>
    <cfRule type="cellIs" dxfId="5322" priority="528" operator="lessThan">
      <formula>0.29</formula>
    </cfRule>
  </conditionalFormatting>
  <conditionalFormatting sqref="Q13">
    <cfRule type="cellIs" dxfId="5321" priority="517" operator="greaterThan">
      <formula>1</formula>
    </cfRule>
    <cfRule type="cellIs" dxfId="5320" priority="518" operator="greaterThan">
      <formula>0.89</formula>
    </cfRule>
    <cfRule type="cellIs" dxfId="5319" priority="519" operator="greaterThan">
      <formula>0.69</formula>
    </cfRule>
    <cfRule type="cellIs" dxfId="5318" priority="520" operator="greaterThan">
      <formula>0.49</formula>
    </cfRule>
    <cfRule type="cellIs" dxfId="5317" priority="521" operator="greaterThan">
      <formula>0.29</formula>
    </cfRule>
    <cfRule type="cellIs" dxfId="5316" priority="522" operator="lessThan">
      <formula>0.29</formula>
    </cfRule>
  </conditionalFormatting>
  <conditionalFormatting sqref="U13">
    <cfRule type="cellIs" dxfId="5315" priority="511" operator="greaterThan">
      <formula>1</formula>
    </cfRule>
    <cfRule type="cellIs" dxfId="5314" priority="512" operator="greaterThan">
      <formula>0.89</formula>
    </cfRule>
    <cfRule type="cellIs" dxfId="5313" priority="513" operator="greaterThan">
      <formula>0.69</formula>
    </cfRule>
    <cfRule type="cellIs" dxfId="5312" priority="514" operator="greaterThan">
      <formula>0.49</formula>
    </cfRule>
    <cfRule type="cellIs" dxfId="5311" priority="515" operator="greaterThan">
      <formula>0.29</formula>
    </cfRule>
    <cfRule type="cellIs" dxfId="5310" priority="516" operator="lessThan">
      <formula>0.29</formula>
    </cfRule>
  </conditionalFormatting>
  <conditionalFormatting sqref="V13">
    <cfRule type="cellIs" dxfId="5309" priority="505" operator="greaterThan">
      <formula>1</formula>
    </cfRule>
    <cfRule type="cellIs" dxfId="5308" priority="506" operator="greaterThan">
      <formula>0.89</formula>
    </cfRule>
    <cfRule type="cellIs" dxfId="5307" priority="507" operator="greaterThan">
      <formula>0.69</formula>
    </cfRule>
    <cfRule type="cellIs" dxfId="5306" priority="508" operator="greaterThan">
      <formula>0.49</formula>
    </cfRule>
    <cfRule type="cellIs" dxfId="5305" priority="509" operator="greaterThan">
      <formula>0.29</formula>
    </cfRule>
    <cfRule type="cellIs" dxfId="5304" priority="510" operator="lessThan">
      <formula>0.29</formula>
    </cfRule>
  </conditionalFormatting>
  <conditionalFormatting sqref="H16">
    <cfRule type="cellIs" dxfId="5303" priority="499" operator="greaterThan">
      <formula>1</formula>
    </cfRule>
    <cfRule type="cellIs" dxfId="5302" priority="500" operator="greaterThan">
      <formula>0.89</formula>
    </cfRule>
    <cfRule type="cellIs" dxfId="5301" priority="501" operator="greaterThan">
      <formula>0.69</formula>
    </cfRule>
    <cfRule type="cellIs" dxfId="5300" priority="502" operator="greaterThan">
      <formula>0.49</formula>
    </cfRule>
    <cfRule type="cellIs" dxfId="5299" priority="503" operator="greaterThan">
      <formula>0.29</formula>
    </cfRule>
    <cfRule type="cellIs" dxfId="5298" priority="504" operator="lessThan">
      <formula>0.29</formula>
    </cfRule>
  </conditionalFormatting>
  <conditionalFormatting sqref="L16">
    <cfRule type="cellIs" dxfId="5297" priority="493" operator="greaterThan">
      <formula>1</formula>
    </cfRule>
    <cfRule type="cellIs" dxfId="5296" priority="494" operator="greaterThan">
      <formula>0.89</formula>
    </cfRule>
    <cfRule type="cellIs" dxfId="5295" priority="495" operator="greaterThan">
      <formula>0.69</formula>
    </cfRule>
    <cfRule type="cellIs" dxfId="5294" priority="496" operator="greaterThan">
      <formula>0.49</formula>
    </cfRule>
    <cfRule type="cellIs" dxfId="5293" priority="497" operator="greaterThan">
      <formula>0.29</formula>
    </cfRule>
    <cfRule type="cellIs" dxfId="5292" priority="498" operator="lessThan">
      <formula>0.29</formula>
    </cfRule>
  </conditionalFormatting>
  <conditionalFormatting sqref="M16">
    <cfRule type="cellIs" dxfId="5291" priority="487" operator="greaterThan">
      <formula>1</formula>
    </cfRule>
    <cfRule type="cellIs" dxfId="5290" priority="488" operator="greaterThan">
      <formula>0.89</formula>
    </cfRule>
    <cfRule type="cellIs" dxfId="5289" priority="489" operator="greaterThan">
      <formula>0.69</formula>
    </cfRule>
    <cfRule type="cellIs" dxfId="5288" priority="490" operator="greaterThan">
      <formula>0.49</formula>
    </cfRule>
    <cfRule type="cellIs" dxfId="5287" priority="491" operator="greaterThan">
      <formula>0.29</formula>
    </cfRule>
    <cfRule type="cellIs" dxfId="5286" priority="492" operator="lessThan">
      <formula>0.29</formula>
    </cfRule>
  </conditionalFormatting>
  <conditionalFormatting sqref="Q16">
    <cfRule type="cellIs" dxfId="5285" priority="481" operator="greaterThan">
      <formula>1</formula>
    </cfRule>
    <cfRule type="cellIs" dxfId="5284" priority="482" operator="greaterThan">
      <formula>0.89</formula>
    </cfRule>
    <cfRule type="cellIs" dxfId="5283" priority="483" operator="greaterThan">
      <formula>0.69</formula>
    </cfRule>
    <cfRule type="cellIs" dxfId="5282" priority="484" operator="greaterThan">
      <formula>0.49</formula>
    </cfRule>
    <cfRule type="cellIs" dxfId="5281" priority="485" operator="greaterThan">
      <formula>0.29</formula>
    </cfRule>
    <cfRule type="cellIs" dxfId="5280" priority="486" operator="lessThan">
      <formula>0.29</formula>
    </cfRule>
  </conditionalFormatting>
  <conditionalFormatting sqref="U16">
    <cfRule type="cellIs" dxfId="5279" priority="475" operator="greaterThan">
      <formula>1</formula>
    </cfRule>
    <cfRule type="cellIs" dxfId="5278" priority="476" operator="greaterThan">
      <formula>0.89</formula>
    </cfRule>
    <cfRule type="cellIs" dxfId="5277" priority="477" operator="greaterThan">
      <formula>0.69</formula>
    </cfRule>
    <cfRule type="cellIs" dxfId="5276" priority="478" operator="greaterThan">
      <formula>0.49</formula>
    </cfRule>
    <cfRule type="cellIs" dxfId="5275" priority="479" operator="greaterThan">
      <formula>0.29</formula>
    </cfRule>
    <cfRule type="cellIs" dxfId="5274" priority="480" operator="lessThan">
      <formula>0.29</formula>
    </cfRule>
  </conditionalFormatting>
  <conditionalFormatting sqref="V28">
    <cfRule type="cellIs" dxfId="5273" priority="109" operator="greaterThan">
      <formula>1</formula>
    </cfRule>
    <cfRule type="cellIs" dxfId="5272" priority="110" operator="greaterThan">
      <formula>0.89</formula>
    </cfRule>
    <cfRule type="cellIs" dxfId="5271" priority="111" operator="greaterThan">
      <formula>0.69</formula>
    </cfRule>
    <cfRule type="cellIs" dxfId="5270" priority="112" operator="greaterThan">
      <formula>0.49</formula>
    </cfRule>
    <cfRule type="cellIs" dxfId="5269" priority="113" operator="greaterThan">
      <formula>0.29</formula>
    </cfRule>
    <cfRule type="cellIs" dxfId="5268" priority="114" operator="lessThan">
      <formula>0.29</formula>
    </cfRule>
  </conditionalFormatting>
  <conditionalFormatting sqref="H28">
    <cfRule type="cellIs" dxfId="5267" priority="139" operator="greaterThan">
      <formula>1</formula>
    </cfRule>
    <cfRule type="cellIs" dxfId="5266" priority="140" operator="greaterThan">
      <formula>0.89</formula>
    </cfRule>
    <cfRule type="cellIs" dxfId="5265" priority="141" operator="greaterThan">
      <formula>0.69</formula>
    </cfRule>
    <cfRule type="cellIs" dxfId="5264" priority="142" operator="greaterThan">
      <formula>0.49</formula>
    </cfRule>
    <cfRule type="cellIs" dxfId="5263" priority="143" operator="greaterThan">
      <formula>0.29</formula>
    </cfRule>
    <cfRule type="cellIs" dxfId="5262" priority="144" operator="lessThan">
      <formula>0.29</formula>
    </cfRule>
  </conditionalFormatting>
  <conditionalFormatting sqref="L28">
    <cfRule type="cellIs" dxfId="5261" priority="133" operator="greaterThan">
      <formula>1</formula>
    </cfRule>
    <cfRule type="cellIs" dxfId="5260" priority="134" operator="greaterThan">
      <formula>0.89</formula>
    </cfRule>
    <cfRule type="cellIs" dxfId="5259" priority="135" operator="greaterThan">
      <formula>0.69</formula>
    </cfRule>
    <cfRule type="cellIs" dxfId="5258" priority="136" operator="greaterThan">
      <formula>0.49</formula>
    </cfRule>
    <cfRule type="cellIs" dxfId="5257" priority="137" operator="greaterThan">
      <formula>0.29</formula>
    </cfRule>
    <cfRule type="cellIs" dxfId="5256" priority="138" operator="lessThan">
      <formula>0.29</formula>
    </cfRule>
  </conditionalFormatting>
  <conditionalFormatting sqref="M28">
    <cfRule type="cellIs" dxfId="5255" priority="127" operator="greaterThan">
      <formula>1</formula>
    </cfRule>
    <cfRule type="cellIs" dxfId="5254" priority="128" operator="greaterThan">
      <formula>0.89</formula>
    </cfRule>
    <cfRule type="cellIs" dxfId="5253" priority="129" operator="greaterThan">
      <formula>0.69</formula>
    </cfRule>
    <cfRule type="cellIs" dxfId="5252" priority="130" operator="greaterThan">
      <formula>0.49</formula>
    </cfRule>
    <cfRule type="cellIs" dxfId="5251" priority="131" operator="greaterThan">
      <formula>0.29</formula>
    </cfRule>
    <cfRule type="cellIs" dxfId="5250" priority="132" operator="lessThan">
      <formula>0.29</formula>
    </cfRule>
  </conditionalFormatting>
  <conditionalFormatting sqref="Q28">
    <cfRule type="cellIs" dxfId="5249" priority="121" operator="greaterThan">
      <formula>1</formula>
    </cfRule>
    <cfRule type="cellIs" dxfId="5248" priority="122" operator="greaterThan">
      <formula>0.89</formula>
    </cfRule>
    <cfRule type="cellIs" dxfId="5247" priority="123" operator="greaterThan">
      <formula>0.69</formula>
    </cfRule>
    <cfRule type="cellIs" dxfId="5246" priority="124" operator="greaterThan">
      <formula>0.49</formula>
    </cfRule>
    <cfRule type="cellIs" dxfId="5245" priority="125" operator="greaterThan">
      <formula>0.29</formula>
    </cfRule>
    <cfRule type="cellIs" dxfId="5244" priority="126" operator="lessThan">
      <formula>0.29</formula>
    </cfRule>
  </conditionalFormatting>
  <conditionalFormatting sqref="U28">
    <cfRule type="cellIs" dxfId="5243" priority="115" operator="greaterThan">
      <formula>1</formula>
    </cfRule>
    <cfRule type="cellIs" dxfId="5242" priority="116" operator="greaterThan">
      <formula>0.89</formula>
    </cfRule>
    <cfRule type="cellIs" dxfId="5241" priority="117" operator="greaterThan">
      <formula>0.69</formula>
    </cfRule>
    <cfRule type="cellIs" dxfId="5240" priority="118" operator="greaterThan">
      <formula>0.49</formula>
    </cfRule>
    <cfRule type="cellIs" dxfId="5239" priority="119" operator="greaterThan">
      <formula>0.29</formula>
    </cfRule>
    <cfRule type="cellIs" dxfId="5238" priority="120" operator="lessThan">
      <formula>0.29</formula>
    </cfRule>
  </conditionalFormatting>
  <conditionalFormatting sqref="H19">
    <cfRule type="cellIs" dxfId="5237" priority="103" operator="greaterThan">
      <formula>1</formula>
    </cfRule>
    <cfRule type="cellIs" dxfId="5236" priority="104" operator="greaterThan">
      <formula>0.89</formula>
    </cfRule>
    <cfRule type="cellIs" dxfId="5235" priority="105" operator="greaterThan">
      <formula>0.69</formula>
    </cfRule>
    <cfRule type="cellIs" dxfId="5234" priority="106" operator="greaterThan">
      <formula>0.49</formula>
    </cfRule>
    <cfRule type="cellIs" dxfId="5233" priority="107" operator="greaterThan">
      <formula>0.29</formula>
    </cfRule>
    <cfRule type="cellIs" dxfId="5232" priority="108" operator="lessThan">
      <formula>0.29</formula>
    </cfRule>
  </conditionalFormatting>
  <conditionalFormatting sqref="L19">
    <cfRule type="cellIs" dxfId="5231" priority="97" operator="greaterThan">
      <formula>1</formula>
    </cfRule>
    <cfRule type="cellIs" dxfId="5230" priority="98" operator="greaterThan">
      <formula>0.89</formula>
    </cfRule>
    <cfRule type="cellIs" dxfId="5229" priority="99" operator="greaterThan">
      <formula>0.69</formula>
    </cfRule>
    <cfRule type="cellIs" dxfId="5228" priority="100" operator="greaterThan">
      <formula>0.49</formula>
    </cfRule>
    <cfRule type="cellIs" dxfId="5227" priority="101" operator="greaterThan">
      <formula>0.29</formula>
    </cfRule>
    <cfRule type="cellIs" dxfId="5226" priority="102" operator="lessThan">
      <formula>0.29</formula>
    </cfRule>
  </conditionalFormatting>
  <conditionalFormatting sqref="M19">
    <cfRule type="cellIs" dxfId="5225" priority="91" operator="greaterThan">
      <formula>1</formula>
    </cfRule>
    <cfRule type="cellIs" dxfId="5224" priority="92" operator="greaterThan">
      <formula>0.89</formula>
    </cfRule>
    <cfRule type="cellIs" dxfId="5223" priority="93" operator="greaterThan">
      <formula>0.69</formula>
    </cfRule>
    <cfRule type="cellIs" dxfId="5222" priority="94" operator="greaterThan">
      <formula>0.49</formula>
    </cfRule>
    <cfRule type="cellIs" dxfId="5221" priority="95" operator="greaterThan">
      <formula>0.29</formula>
    </cfRule>
    <cfRule type="cellIs" dxfId="5220" priority="96" operator="lessThan">
      <formula>0.29</formula>
    </cfRule>
  </conditionalFormatting>
  <conditionalFormatting sqref="Q19">
    <cfRule type="cellIs" dxfId="5219" priority="85" operator="greaterThan">
      <formula>1</formula>
    </cfRule>
    <cfRule type="cellIs" dxfId="5218" priority="86" operator="greaterThan">
      <formula>0.89</formula>
    </cfRule>
    <cfRule type="cellIs" dxfId="5217" priority="87" operator="greaterThan">
      <formula>0.69</formula>
    </cfRule>
    <cfRule type="cellIs" dxfId="5216" priority="88" operator="greaterThan">
      <formula>0.49</formula>
    </cfRule>
    <cfRule type="cellIs" dxfId="5215" priority="89" operator="greaterThan">
      <formula>0.29</formula>
    </cfRule>
    <cfRule type="cellIs" dxfId="5214" priority="90" operator="lessThan">
      <formula>0.29</formula>
    </cfRule>
  </conditionalFormatting>
  <conditionalFormatting sqref="U19">
    <cfRule type="cellIs" dxfId="5213" priority="79" operator="greaterThan">
      <formula>1</formula>
    </cfRule>
    <cfRule type="cellIs" dxfId="5212" priority="80" operator="greaterThan">
      <formula>0.89</formula>
    </cfRule>
    <cfRule type="cellIs" dxfId="5211" priority="81" operator="greaterThan">
      <formula>0.69</formula>
    </cfRule>
    <cfRule type="cellIs" dxfId="5210" priority="82" operator="greaterThan">
      <formula>0.49</formula>
    </cfRule>
    <cfRule type="cellIs" dxfId="5209" priority="83" operator="greaterThan">
      <formula>0.29</formula>
    </cfRule>
    <cfRule type="cellIs" dxfId="5208" priority="84" operator="lessThan">
      <formula>0.29</formula>
    </cfRule>
  </conditionalFormatting>
  <conditionalFormatting sqref="V19">
    <cfRule type="cellIs" dxfId="5207" priority="73" operator="greaterThan">
      <formula>1</formula>
    </cfRule>
    <cfRule type="cellIs" dxfId="5206" priority="74" operator="greaterThan">
      <formula>0.89</formula>
    </cfRule>
    <cfRule type="cellIs" dxfId="5205" priority="75" operator="greaterThan">
      <formula>0.69</formula>
    </cfRule>
    <cfRule type="cellIs" dxfId="5204" priority="76" operator="greaterThan">
      <formula>0.49</formula>
    </cfRule>
    <cfRule type="cellIs" dxfId="5203" priority="77" operator="greaterThan">
      <formula>0.29</formula>
    </cfRule>
    <cfRule type="cellIs" dxfId="5202" priority="78" operator="lessThan">
      <formula>0.29</formula>
    </cfRule>
  </conditionalFormatting>
  <conditionalFormatting sqref="V22">
    <cfRule type="cellIs" dxfId="5201" priority="37" operator="greaterThan">
      <formula>1</formula>
    </cfRule>
    <cfRule type="cellIs" dxfId="5200" priority="38" operator="greaterThan">
      <formula>0.89</formula>
    </cfRule>
    <cfRule type="cellIs" dxfId="5199" priority="39" operator="greaterThan">
      <formula>0.69</formula>
    </cfRule>
    <cfRule type="cellIs" dxfId="5198" priority="40" operator="greaterThan">
      <formula>0.49</formula>
    </cfRule>
    <cfRule type="cellIs" dxfId="5197" priority="41" operator="greaterThan">
      <formula>0.29</formula>
    </cfRule>
    <cfRule type="cellIs" dxfId="5196" priority="42" operator="lessThan">
      <formula>0.29</formula>
    </cfRule>
  </conditionalFormatting>
  <conditionalFormatting sqref="H22">
    <cfRule type="cellIs" dxfId="5195" priority="67" operator="greaterThan">
      <formula>1</formula>
    </cfRule>
    <cfRule type="cellIs" dxfId="5194" priority="68" operator="greaterThan">
      <formula>0.89</formula>
    </cfRule>
    <cfRule type="cellIs" dxfId="5193" priority="69" operator="greaterThan">
      <formula>0.69</formula>
    </cfRule>
    <cfRule type="cellIs" dxfId="5192" priority="70" operator="greaterThan">
      <formula>0.49</formula>
    </cfRule>
    <cfRule type="cellIs" dxfId="5191" priority="71" operator="greaterThan">
      <formula>0.29</formula>
    </cfRule>
    <cfRule type="cellIs" dxfId="5190" priority="72" operator="lessThan">
      <formula>0.29</formula>
    </cfRule>
  </conditionalFormatting>
  <conditionalFormatting sqref="L22">
    <cfRule type="cellIs" dxfId="5189" priority="61" operator="greaterThan">
      <formula>1</formula>
    </cfRule>
    <cfRule type="cellIs" dxfId="5188" priority="62" operator="greaterThan">
      <formula>0.89</formula>
    </cfRule>
    <cfRule type="cellIs" dxfId="5187" priority="63" operator="greaterThan">
      <formula>0.69</formula>
    </cfRule>
    <cfRule type="cellIs" dxfId="5186" priority="64" operator="greaterThan">
      <formula>0.49</formula>
    </cfRule>
    <cfRule type="cellIs" dxfId="5185" priority="65" operator="greaterThan">
      <formula>0.29</formula>
    </cfRule>
    <cfRule type="cellIs" dxfId="5184" priority="66" operator="lessThan">
      <formula>0.29</formula>
    </cfRule>
  </conditionalFormatting>
  <conditionalFormatting sqref="M22">
    <cfRule type="cellIs" dxfId="5183" priority="55" operator="greaterThan">
      <formula>1</formula>
    </cfRule>
    <cfRule type="cellIs" dxfId="5182" priority="56" operator="greaterThan">
      <formula>0.89</formula>
    </cfRule>
    <cfRule type="cellIs" dxfId="5181" priority="57" operator="greaterThan">
      <formula>0.69</formula>
    </cfRule>
    <cfRule type="cellIs" dxfId="5180" priority="58" operator="greaterThan">
      <formula>0.49</formula>
    </cfRule>
    <cfRule type="cellIs" dxfId="5179" priority="59" operator="greaterThan">
      <formula>0.29</formula>
    </cfRule>
    <cfRule type="cellIs" dxfId="5178" priority="60" operator="lessThan">
      <formula>0.29</formula>
    </cfRule>
  </conditionalFormatting>
  <conditionalFormatting sqref="Q22">
    <cfRule type="cellIs" dxfId="5177" priority="49" operator="greaterThan">
      <formula>1</formula>
    </cfRule>
    <cfRule type="cellIs" dxfId="5176" priority="50" operator="greaterThan">
      <formula>0.89</formula>
    </cfRule>
    <cfRule type="cellIs" dxfId="5175" priority="51" operator="greaterThan">
      <formula>0.69</formula>
    </cfRule>
    <cfRule type="cellIs" dxfId="5174" priority="52" operator="greaterThan">
      <formula>0.49</formula>
    </cfRule>
    <cfRule type="cellIs" dxfId="5173" priority="53" operator="greaterThan">
      <formula>0.29</formula>
    </cfRule>
    <cfRule type="cellIs" dxfId="5172" priority="54" operator="lessThan">
      <formula>0.29</formula>
    </cfRule>
  </conditionalFormatting>
  <conditionalFormatting sqref="U22">
    <cfRule type="cellIs" dxfId="5171" priority="43" operator="greaterThan">
      <formula>1</formula>
    </cfRule>
    <cfRule type="cellIs" dxfId="5170" priority="44" operator="greaterThan">
      <formula>0.89</formula>
    </cfRule>
    <cfRule type="cellIs" dxfId="5169" priority="45" operator="greaterThan">
      <formula>0.69</formula>
    </cfRule>
    <cfRule type="cellIs" dxfId="5168" priority="46" operator="greaterThan">
      <formula>0.49</formula>
    </cfRule>
    <cfRule type="cellIs" dxfId="5167" priority="47" operator="greaterThan">
      <formula>0.29</formula>
    </cfRule>
    <cfRule type="cellIs" dxfId="5166" priority="48" operator="lessThan">
      <formula>0.29</formula>
    </cfRule>
  </conditionalFormatting>
  <conditionalFormatting sqref="V25">
    <cfRule type="cellIs" dxfId="5165" priority="1" operator="greaterThan">
      <formula>1</formula>
    </cfRule>
    <cfRule type="cellIs" dxfId="5164" priority="2" operator="greaterThan">
      <formula>0.89</formula>
    </cfRule>
    <cfRule type="cellIs" dxfId="5163" priority="3" operator="greaterThan">
      <formula>0.69</formula>
    </cfRule>
    <cfRule type="cellIs" dxfId="5162" priority="4" operator="greaterThan">
      <formula>0.49</formula>
    </cfRule>
    <cfRule type="cellIs" dxfId="5161" priority="5" operator="greaterThan">
      <formula>0.29</formula>
    </cfRule>
    <cfRule type="cellIs" dxfId="5160" priority="6" operator="lessThan">
      <formula>0.29</formula>
    </cfRule>
  </conditionalFormatting>
  <conditionalFormatting sqref="H25">
    <cfRule type="cellIs" dxfId="5159" priority="31" operator="greaterThan">
      <formula>1</formula>
    </cfRule>
    <cfRule type="cellIs" dxfId="5158" priority="32" operator="greaterThan">
      <formula>0.89</formula>
    </cfRule>
    <cfRule type="cellIs" dxfId="5157" priority="33" operator="greaterThan">
      <formula>0.69</formula>
    </cfRule>
    <cfRule type="cellIs" dxfId="5156" priority="34" operator="greaterThan">
      <formula>0.49</formula>
    </cfRule>
    <cfRule type="cellIs" dxfId="5155" priority="35" operator="greaterThan">
      <formula>0.29</formula>
    </cfRule>
    <cfRule type="cellIs" dxfId="5154" priority="36" operator="lessThan">
      <formula>0.29</formula>
    </cfRule>
  </conditionalFormatting>
  <conditionalFormatting sqref="L25">
    <cfRule type="cellIs" dxfId="5153" priority="25" operator="greaterThan">
      <formula>1</formula>
    </cfRule>
    <cfRule type="cellIs" dxfId="5152" priority="26" operator="greaterThan">
      <formula>0.89</formula>
    </cfRule>
    <cfRule type="cellIs" dxfId="5151" priority="27" operator="greaterThan">
      <formula>0.69</formula>
    </cfRule>
    <cfRule type="cellIs" dxfId="5150" priority="28" operator="greaterThan">
      <formula>0.49</formula>
    </cfRule>
    <cfRule type="cellIs" dxfId="5149" priority="29" operator="greaterThan">
      <formula>0.29</formula>
    </cfRule>
    <cfRule type="cellIs" dxfId="5148" priority="30" operator="lessThan">
      <formula>0.29</formula>
    </cfRule>
  </conditionalFormatting>
  <conditionalFormatting sqref="M25">
    <cfRule type="cellIs" dxfId="5147" priority="19" operator="greaterThan">
      <formula>1</formula>
    </cfRule>
    <cfRule type="cellIs" dxfId="5146" priority="20" operator="greaterThan">
      <formula>0.89</formula>
    </cfRule>
    <cfRule type="cellIs" dxfId="5145" priority="21" operator="greaterThan">
      <formula>0.69</formula>
    </cfRule>
    <cfRule type="cellIs" dxfId="5144" priority="22" operator="greaterThan">
      <formula>0.49</formula>
    </cfRule>
    <cfRule type="cellIs" dxfId="5143" priority="23" operator="greaterThan">
      <formula>0.29</formula>
    </cfRule>
    <cfRule type="cellIs" dxfId="5142" priority="24" operator="lessThan">
      <formula>0.29</formula>
    </cfRule>
  </conditionalFormatting>
  <conditionalFormatting sqref="Q25">
    <cfRule type="cellIs" dxfId="5141" priority="13" operator="greaterThan">
      <formula>1</formula>
    </cfRule>
    <cfRule type="cellIs" dxfId="5140" priority="14" operator="greaterThan">
      <formula>0.89</formula>
    </cfRule>
    <cfRule type="cellIs" dxfId="5139" priority="15" operator="greaterThan">
      <formula>0.69</formula>
    </cfRule>
    <cfRule type="cellIs" dxfId="5138" priority="16" operator="greaterThan">
      <formula>0.49</formula>
    </cfRule>
    <cfRule type="cellIs" dxfId="5137" priority="17" operator="greaterThan">
      <formula>0.29</formula>
    </cfRule>
    <cfRule type="cellIs" dxfId="5136" priority="18" operator="lessThan">
      <formula>0.29</formula>
    </cfRule>
  </conditionalFormatting>
  <conditionalFormatting sqref="U25">
    <cfRule type="cellIs" dxfId="5135" priority="7" operator="greaterThan">
      <formula>1</formula>
    </cfRule>
    <cfRule type="cellIs" dxfId="5134" priority="8" operator="greaterThan">
      <formula>0.89</formula>
    </cfRule>
    <cfRule type="cellIs" dxfId="5133" priority="9" operator="greaterThan">
      <formula>0.69</formula>
    </cfRule>
    <cfRule type="cellIs" dxfId="5132" priority="10" operator="greaterThan">
      <formula>0.49</formula>
    </cfRule>
    <cfRule type="cellIs" dxfId="5131" priority="11" operator="greaterThan">
      <formula>0.29</formula>
    </cfRule>
    <cfRule type="cellIs" dxfId="5130" priority="12" operator="lessThan">
      <formula>0.29</formula>
    </cfRule>
  </conditionalFormatting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34"/>
  <sheetViews>
    <sheetView topLeftCell="B22" zoomScale="60" zoomScaleNormal="60" workbookViewId="0">
      <selection activeCell="O11" sqref="O11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50.1" customHeight="1">
      <c r="A1" s="459" t="s">
        <v>886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267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4.7619047619047616E-2</v>
      </c>
      <c r="I7" s="477" t="s">
        <v>25</v>
      </c>
      <c r="J7" s="475"/>
      <c r="K7" s="476"/>
      <c r="L7" s="9">
        <f>L8/L9</f>
        <v>0</v>
      </c>
      <c r="M7" s="10">
        <f>M8/M9</f>
        <v>0.02</v>
      </c>
      <c r="N7" s="477" t="s">
        <v>25</v>
      </c>
      <c r="O7" s="475"/>
      <c r="P7" s="476"/>
      <c r="Q7" s="9">
        <f>Q8/Q9</f>
        <v>0.24</v>
      </c>
      <c r="R7" s="477" t="s">
        <v>25</v>
      </c>
      <c r="S7" s="475"/>
      <c r="T7" s="476"/>
      <c r="U7" s="9">
        <f>U8/U9</f>
        <v>0</v>
      </c>
      <c r="V7" s="10">
        <f>V8/V9</f>
        <v>8.2352941176470587E-2</v>
      </c>
    </row>
    <row r="8" spans="1:22" ht="100.5" customHeight="1">
      <c r="A8" s="486" t="s">
        <v>885</v>
      </c>
      <c r="B8" s="486" t="s">
        <v>884</v>
      </c>
      <c r="C8" s="486" t="s">
        <v>883</v>
      </c>
      <c r="D8" s="265" t="s">
        <v>882</v>
      </c>
      <c r="E8" s="402">
        <v>0</v>
      </c>
      <c r="F8" s="403">
        <v>0</v>
      </c>
      <c r="G8" s="404">
        <v>1</v>
      </c>
      <c r="H8" s="16">
        <f>SUM(E8:G8)</f>
        <v>1</v>
      </c>
      <c r="I8" s="13">
        <v>0</v>
      </c>
      <c r="J8" s="14">
        <v>0</v>
      </c>
      <c r="K8" s="15">
        <v>0</v>
      </c>
      <c r="L8" s="16">
        <f>SUM(I8:K8)</f>
        <v>0</v>
      </c>
      <c r="M8" s="17">
        <f>+H8+L8</f>
        <v>1</v>
      </c>
      <c r="N8" s="75">
        <v>6</v>
      </c>
      <c r="O8" s="76">
        <v>0</v>
      </c>
      <c r="P8" s="77"/>
      <c r="Q8" s="16">
        <f>SUM(N8:P8)</f>
        <v>6</v>
      </c>
      <c r="R8" s="13"/>
      <c r="S8" s="14"/>
      <c r="T8" s="15"/>
      <c r="U8" s="16">
        <f>SUM(R8:T8)</f>
        <v>0</v>
      </c>
      <c r="V8" s="17">
        <f>+H8+L8+Q8+U8</f>
        <v>7</v>
      </c>
    </row>
    <row r="9" spans="1:22" ht="63" customHeight="1" thickBot="1">
      <c r="A9" s="487"/>
      <c r="B9" s="488"/>
      <c r="C9" s="487"/>
      <c r="D9" s="295" t="s">
        <v>881</v>
      </c>
      <c r="E9" s="405">
        <v>7</v>
      </c>
      <c r="F9" s="406">
        <v>7</v>
      </c>
      <c r="G9" s="407">
        <v>7</v>
      </c>
      <c r="H9" s="22">
        <f>SUM(E9:G9)</f>
        <v>21</v>
      </c>
      <c r="I9" s="19">
        <v>11</v>
      </c>
      <c r="J9" s="20">
        <v>11</v>
      </c>
      <c r="K9" s="21">
        <v>7</v>
      </c>
      <c r="L9" s="22">
        <f>SUM(I9:K9)</f>
        <v>29</v>
      </c>
      <c r="M9" s="23">
        <f>+H9+L9</f>
        <v>50</v>
      </c>
      <c r="N9" s="84">
        <v>7</v>
      </c>
      <c r="O9" s="85">
        <v>7</v>
      </c>
      <c r="P9" s="86">
        <v>11</v>
      </c>
      <c r="Q9" s="22">
        <f>SUM(N9:P9)</f>
        <v>25</v>
      </c>
      <c r="R9" s="19">
        <v>3</v>
      </c>
      <c r="S9" s="20">
        <v>4</v>
      </c>
      <c r="T9" s="21">
        <v>3</v>
      </c>
      <c r="U9" s="22">
        <f>SUM(R9:T9)</f>
        <v>10</v>
      </c>
      <c r="V9" s="23">
        <f>+H9+L9+Q9+U9</f>
        <v>85</v>
      </c>
    </row>
    <row r="10" spans="1:22" ht="42" customHeight="1" thickBot="1">
      <c r="A10" s="7" t="s">
        <v>29</v>
      </c>
      <c r="B10" s="451" t="s">
        <v>30</v>
      </c>
      <c r="C10" s="7" t="s">
        <v>24</v>
      </c>
      <c r="D10" s="103" t="s">
        <v>27</v>
      </c>
      <c r="E10" s="485" t="s">
        <v>25</v>
      </c>
      <c r="F10" s="478"/>
      <c r="G10" s="479"/>
      <c r="H10" s="25">
        <f>H11/H12</f>
        <v>2.25</v>
      </c>
      <c r="I10" s="480" t="s">
        <v>25</v>
      </c>
      <c r="J10" s="481"/>
      <c r="K10" s="482"/>
      <c r="L10" s="25">
        <f>L11/L12</f>
        <v>0.7142857142857143</v>
      </c>
      <c r="M10" s="26">
        <f>M11/M12</f>
        <v>1.5333333333333334</v>
      </c>
      <c r="N10" s="485" t="s">
        <v>25</v>
      </c>
      <c r="O10" s="478"/>
      <c r="P10" s="479"/>
      <c r="Q10" s="25">
        <f>Q11/Q12</f>
        <v>0.125</v>
      </c>
      <c r="R10" s="480" t="s">
        <v>25</v>
      </c>
      <c r="S10" s="481"/>
      <c r="T10" s="482"/>
      <c r="U10" s="25">
        <f>U11/U12</f>
        <v>0</v>
      </c>
      <c r="V10" s="26">
        <f>V11/V12</f>
        <v>0.92307692307692313</v>
      </c>
    </row>
    <row r="11" spans="1:22" ht="57" customHeight="1">
      <c r="A11" s="727" t="s">
        <v>880</v>
      </c>
      <c r="B11" s="730" t="s">
        <v>879</v>
      </c>
      <c r="C11" s="725" t="s">
        <v>878</v>
      </c>
      <c r="D11" s="265" t="s">
        <v>877</v>
      </c>
      <c r="E11" s="75">
        <v>3</v>
      </c>
      <c r="F11" s="76">
        <v>12</v>
      </c>
      <c r="G11" s="77">
        <v>3</v>
      </c>
      <c r="H11" s="16">
        <f>SUM(E11:G11)</f>
        <v>18</v>
      </c>
      <c r="I11" s="13">
        <v>3</v>
      </c>
      <c r="J11" s="14">
        <v>0</v>
      </c>
      <c r="K11" s="15">
        <v>2</v>
      </c>
      <c r="L11" s="16">
        <f>SUM(I11:K11)</f>
        <v>5</v>
      </c>
      <c r="M11" s="17">
        <f>+H11+L11</f>
        <v>23</v>
      </c>
      <c r="N11" s="75">
        <v>1</v>
      </c>
      <c r="O11" s="76">
        <v>0</v>
      </c>
      <c r="P11" s="77"/>
      <c r="Q11" s="16">
        <f>SUM(N11:P11)</f>
        <v>1</v>
      </c>
      <c r="R11" s="13"/>
      <c r="S11" s="14"/>
      <c r="T11" s="15"/>
      <c r="U11" s="16">
        <f>SUM(R11:T11)</f>
        <v>0</v>
      </c>
      <c r="V11" s="17">
        <f>+H11+L11+Q11+U11</f>
        <v>24</v>
      </c>
    </row>
    <row r="12" spans="1:22" ht="49.5" customHeight="1" thickBot="1">
      <c r="A12" s="728"/>
      <c r="B12" s="731"/>
      <c r="C12" s="726"/>
      <c r="D12" s="294" t="s">
        <v>876</v>
      </c>
      <c r="E12" s="84">
        <v>3</v>
      </c>
      <c r="F12" s="85">
        <v>2</v>
      </c>
      <c r="G12" s="86">
        <v>3</v>
      </c>
      <c r="H12" s="22">
        <f>SUM(E12:G12)</f>
        <v>8</v>
      </c>
      <c r="I12" s="19">
        <v>2</v>
      </c>
      <c r="J12" s="20">
        <v>3</v>
      </c>
      <c r="K12" s="21">
        <v>2</v>
      </c>
      <c r="L12" s="22">
        <f>SUM(I12:K12)</f>
        <v>7</v>
      </c>
      <c r="M12" s="23">
        <f>+H12+L12</f>
        <v>15</v>
      </c>
      <c r="N12" s="84">
        <v>3</v>
      </c>
      <c r="O12" s="85">
        <v>2</v>
      </c>
      <c r="P12" s="86">
        <v>3</v>
      </c>
      <c r="Q12" s="22">
        <f>SUM(N12:P12)</f>
        <v>8</v>
      </c>
      <c r="R12" s="19">
        <v>1</v>
      </c>
      <c r="S12" s="20">
        <v>1</v>
      </c>
      <c r="T12" s="21">
        <v>1</v>
      </c>
      <c r="U12" s="22">
        <f>SUM(R12:T12)</f>
        <v>3</v>
      </c>
      <c r="V12" s="23">
        <f>+H12+L12+Q12+U12</f>
        <v>26</v>
      </c>
    </row>
    <row r="13" spans="1:22" ht="39.75" customHeight="1" thickBot="1">
      <c r="A13" s="728"/>
      <c r="B13" s="451" t="s">
        <v>31</v>
      </c>
      <c r="C13" s="7" t="s">
        <v>24</v>
      </c>
      <c r="D13" s="103" t="s">
        <v>27</v>
      </c>
      <c r="E13" s="485" t="s">
        <v>25</v>
      </c>
      <c r="F13" s="478"/>
      <c r="G13" s="479"/>
      <c r="H13" s="25">
        <f>H14/H15</f>
        <v>2</v>
      </c>
      <c r="I13" s="480" t="s">
        <v>25</v>
      </c>
      <c r="J13" s="481"/>
      <c r="K13" s="482"/>
      <c r="L13" s="25">
        <f>L14/L15</f>
        <v>1</v>
      </c>
      <c r="M13" s="26">
        <f>M14/M15</f>
        <v>1.4444444444444444</v>
      </c>
      <c r="N13" s="485" t="s">
        <v>25</v>
      </c>
      <c r="O13" s="478"/>
      <c r="P13" s="479"/>
      <c r="Q13" s="25">
        <f>Q14/Q15</f>
        <v>0.66666666666666663</v>
      </c>
      <c r="R13" s="480" t="s">
        <v>25</v>
      </c>
      <c r="S13" s="481"/>
      <c r="T13" s="482"/>
      <c r="U13" s="25" t="e">
        <f>U14/U15</f>
        <v>#DIV/0!</v>
      </c>
      <c r="V13" s="26">
        <f>V14/V15</f>
        <v>1.25</v>
      </c>
    </row>
    <row r="14" spans="1:22" ht="59.25" customHeight="1">
      <c r="A14" s="728"/>
      <c r="B14" s="723" t="s">
        <v>875</v>
      </c>
      <c r="C14" s="725" t="s">
        <v>874</v>
      </c>
      <c r="D14" s="265" t="s">
        <v>873</v>
      </c>
      <c r="E14" s="75">
        <v>3</v>
      </c>
      <c r="F14" s="76">
        <v>3</v>
      </c>
      <c r="G14" s="77">
        <v>2</v>
      </c>
      <c r="H14" s="16">
        <f>SUM(E14:G14)</f>
        <v>8</v>
      </c>
      <c r="I14" s="13">
        <v>5</v>
      </c>
      <c r="J14" s="14">
        <v>0</v>
      </c>
      <c r="K14" s="15"/>
      <c r="L14" s="16">
        <f>SUM(I14:K14)</f>
        <v>5</v>
      </c>
      <c r="M14" s="17">
        <f>+H14+L14</f>
        <v>13</v>
      </c>
      <c r="N14" s="75">
        <v>2</v>
      </c>
      <c r="O14" s="76"/>
      <c r="P14" s="77"/>
      <c r="Q14" s="16">
        <f>SUM(N14:P14)</f>
        <v>2</v>
      </c>
      <c r="R14" s="13"/>
      <c r="S14" s="14"/>
      <c r="T14" s="15"/>
      <c r="U14" s="16">
        <f>SUM(R14:T14)</f>
        <v>0</v>
      </c>
      <c r="V14" s="17">
        <f>+H14+L14+Q14+U14</f>
        <v>15</v>
      </c>
    </row>
    <row r="15" spans="1:22" ht="83.25" customHeight="1" thickBot="1">
      <c r="A15" s="729"/>
      <c r="B15" s="724"/>
      <c r="C15" s="726"/>
      <c r="D15" s="294" t="s">
        <v>872</v>
      </c>
      <c r="E15" s="84">
        <v>4</v>
      </c>
      <c r="F15" s="85"/>
      <c r="G15" s="86"/>
      <c r="H15" s="22">
        <f>SUM(E15:G15)</f>
        <v>4</v>
      </c>
      <c r="I15" s="19">
        <v>3</v>
      </c>
      <c r="J15" s="20">
        <v>2</v>
      </c>
      <c r="K15" s="21"/>
      <c r="L15" s="22">
        <f>SUM(I15:K15)</f>
        <v>5</v>
      </c>
      <c r="M15" s="23">
        <f>+H15+L15</f>
        <v>9</v>
      </c>
      <c r="N15" s="84"/>
      <c r="O15" s="85"/>
      <c r="P15" s="86">
        <v>3</v>
      </c>
      <c r="Q15" s="22">
        <f>SUM(N15:P15)</f>
        <v>3</v>
      </c>
      <c r="R15" s="19"/>
      <c r="S15" s="20"/>
      <c r="T15" s="21"/>
      <c r="U15" s="22">
        <f>SUM(R15:T15)</f>
        <v>0</v>
      </c>
      <c r="V15" s="23">
        <f>+H15+L15+Q15+U15</f>
        <v>12</v>
      </c>
    </row>
    <row r="16" spans="1:22" ht="10.5" customHeight="1"/>
    <row r="17" spans="1:20" ht="45" customHeight="1">
      <c r="A17" s="520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</row>
    <row r="18" spans="1:20" ht="12" customHeight="1" thickBot="1"/>
    <row r="19" spans="1:20" ht="48" customHeight="1" thickBot="1">
      <c r="A19" s="499" t="s">
        <v>0</v>
      </c>
      <c r="B19" s="500"/>
      <c r="C19" s="507" t="s">
        <v>1</v>
      </c>
      <c r="D19" s="504" t="s">
        <v>2</v>
      </c>
      <c r="E19" s="507" t="s">
        <v>3</v>
      </c>
      <c r="F19" s="504" t="s">
        <v>4</v>
      </c>
      <c r="G19" s="507" t="s">
        <v>5</v>
      </c>
      <c r="H19" s="504" t="s">
        <v>6</v>
      </c>
      <c r="I19" s="507" t="s">
        <v>7</v>
      </c>
      <c r="J19" s="504" t="s">
        <v>4</v>
      </c>
      <c r="K19" s="507" t="s">
        <v>8</v>
      </c>
      <c r="L19" s="504" t="s">
        <v>9</v>
      </c>
      <c r="M19" s="507" t="s">
        <v>10</v>
      </c>
      <c r="N19" s="504" t="s">
        <v>11</v>
      </c>
      <c r="O19" s="507" t="s">
        <v>4</v>
      </c>
      <c r="P19" s="504" t="s">
        <v>12</v>
      </c>
      <c r="Q19" s="507" t="s">
        <v>13</v>
      </c>
      <c r="R19" s="504" t="s">
        <v>14</v>
      </c>
      <c r="S19" s="507" t="s">
        <v>4</v>
      </c>
      <c r="T19" s="504" t="s">
        <v>15</v>
      </c>
    </row>
    <row r="20" spans="1:20" ht="35.1" customHeight="1" thickBot="1">
      <c r="A20" s="2" t="s">
        <v>16</v>
      </c>
      <c r="B20" s="3" t="s">
        <v>17</v>
      </c>
      <c r="C20" s="508"/>
      <c r="D20" s="505"/>
      <c r="E20" s="508"/>
      <c r="F20" s="505"/>
      <c r="G20" s="508"/>
      <c r="H20" s="505"/>
      <c r="I20" s="508"/>
      <c r="J20" s="505"/>
      <c r="K20" s="508"/>
      <c r="L20" s="505"/>
      <c r="M20" s="508"/>
      <c r="N20" s="505"/>
      <c r="O20" s="508"/>
      <c r="P20" s="505"/>
      <c r="Q20" s="508"/>
      <c r="R20" s="505"/>
      <c r="S20" s="508"/>
      <c r="T20" s="505"/>
    </row>
    <row r="21" spans="1:20" ht="35.1" customHeight="1" thickBot="1">
      <c r="A21" s="4" t="s">
        <v>18</v>
      </c>
      <c r="B21" s="5" t="s">
        <v>19</v>
      </c>
      <c r="C21" s="508"/>
      <c r="D21" s="505"/>
      <c r="E21" s="508"/>
      <c r="F21" s="505"/>
      <c r="G21" s="508"/>
      <c r="H21" s="505"/>
      <c r="I21" s="508"/>
      <c r="J21" s="505"/>
      <c r="K21" s="508"/>
      <c r="L21" s="505"/>
      <c r="M21" s="508"/>
      <c r="N21" s="505"/>
      <c r="O21" s="508"/>
      <c r="P21" s="505"/>
      <c r="Q21" s="508"/>
      <c r="R21" s="505"/>
      <c r="S21" s="508"/>
      <c r="T21" s="505"/>
    </row>
    <row r="22" spans="1:20" ht="49.5" customHeight="1" thickBot="1">
      <c r="A22" s="272" t="s">
        <v>20</v>
      </c>
      <c r="B22" s="266" t="s">
        <v>21</v>
      </c>
      <c r="C22" s="509"/>
      <c r="D22" s="506"/>
      <c r="E22" s="509"/>
      <c r="F22" s="506"/>
      <c r="G22" s="509"/>
      <c r="H22" s="506"/>
      <c r="I22" s="509"/>
      <c r="J22" s="506"/>
      <c r="K22" s="509"/>
      <c r="L22" s="506"/>
      <c r="M22" s="509"/>
      <c r="N22" s="506"/>
      <c r="O22" s="509"/>
      <c r="P22" s="506"/>
      <c r="Q22" s="509"/>
      <c r="R22" s="506"/>
      <c r="S22" s="509"/>
      <c r="T22" s="506"/>
    </row>
    <row r="23" spans="1:20" ht="35.1" customHeight="1" thickBot="1">
      <c r="A23" s="7" t="s">
        <v>38</v>
      </c>
      <c r="B23" s="268" t="s">
        <v>39</v>
      </c>
      <c r="C23" s="475" t="s">
        <v>25</v>
      </c>
      <c r="D23" s="475"/>
      <c r="E23" s="476"/>
      <c r="F23" s="9">
        <f>F24/F25</f>
        <v>2</v>
      </c>
      <c r="G23" s="477" t="s">
        <v>25</v>
      </c>
      <c r="H23" s="475"/>
      <c r="I23" s="476"/>
      <c r="J23" s="9" t="e">
        <f>J24/J25</f>
        <v>#DIV/0!</v>
      </c>
      <c r="K23" s="10">
        <f>K24/K25</f>
        <v>3</v>
      </c>
      <c r="L23" s="477" t="s">
        <v>25</v>
      </c>
      <c r="M23" s="475"/>
      <c r="N23" s="476"/>
      <c r="O23" s="9">
        <f>O24/O25</f>
        <v>0</v>
      </c>
      <c r="P23" s="477" t="s">
        <v>25</v>
      </c>
      <c r="Q23" s="475"/>
      <c r="R23" s="476"/>
      <c r="S23" s="9">
        <f>S24/S25</f>
        <v>0</v>
      </c>
      <c r="T23" s="10">
        <f>T24/T25</f>
        <v>1</v>
      </c>
    </row>
    <row r="24" spans="1:20" ht="35.1" customHeight="1">
      <c r="A24" s="486" t="s">
        <v>871</v>
      </c>
      <c r="B24" s="270" t="s">
        <v>1241</v>
      </c>
      <c r="C24" s="13"/>
      <c r="D24" s="14">
        <v>0</v>
      </c>
      <c r="E24" s="15">
        <v>2</v>
      </c>
      <c r="F24" s="16">
        <f>SUM(C24:E24)</f>
        <v>2</v>
      </c>
      <c r="G24" s="13"/>
      <c r="H24" s="14">
        <v>1</v>
      </c>
      <c r="I24" s="15"/>
      <c r="J24" s="16">
        <f>SUM(G24:I24)</f>
        <v>1</v>
      </c>
      <c r="K24" s="17">
        <f>+F24+J24</f>
        <v>3</v>
      </c>
      <c r="L24" s="75"/>
      <c r="M24" s="76"/>
      <c r="N24" s="77"/>
      <c r="O24" s="16">
        <f>SUM(L24:N24)</f>
        <v>0</v>
      </c>
      <c r="P24" s="13"/>
      <c r="Q24" s="14"/>
      <c r="R24" s="15"/>
      <c r="S24" s="16">
        <f>SUM(P24:R24)</f>
        <v>0</v>
      </c>
      <c r="T24" s="17">
        <f>+F24+J24+O24+S24</f>
        <v>3</v>
      </c>
    </row>
    <row r="25" spans="1:20" ht="35.1" customHeight="1" thickBot="1">
      <c r="A25" s="488"/>
      <c r="B25" s="289" t="s">
        <v>1242</v>
      </c>
      <c r="C25" s="19"/>
      <c r="D25" s="20">
        <v>1</v>
      </c>
      <c r="E25" s="21"/>
      <c r="F25" s="22">
        <f>SUM(C25:E25)</f>
        <v>1</v>
      </c>
      <c r="G25" s="19"/>
      <c r="H25" s="20"/>
      <c r="I25" s="21"/>
      <c r="J25" s="22">
        <f>SUM(G25:I25)</f>
        <v>0</v>
      </c>
      <c r="K25" s="23">
        <f>+F25+J25</f>
        <v>1</v>
      </c>
      <c r="L25" s="84">
        <v>1</v>
      </c>
      <c r="M25" s="85"/>
      <c r="N25" s="86"/>
      <c r="O25" s="22">
        <f>SUM(L25:N25)</f>
        <v>1</v>
      </c>
      <c r="P25" s="19">
        <v>1</v>
      </c>
      <c r="Q25" s="20"/>
      <c r="R25" s="21"/>
      <c r="S25" s="22">
        <f>SUM(P25:R25)</f>
        <v>1</v>
      </c>
      <c r="T25" s="23">
        <f>+F25+J25+O25+S25</f>
        <v>3</v>
      </c>
    </row>
    <row r="26" spans="1:20" ht="35.1" customHeight="1" thickBot="1">
      <c r="A26" s="7" t="s">
        <v>43</v>
      </c>
      <c r="B26" s="268" t="s">
        <v>39</v>
      </c>
      <c r="C26" s="481" t="s">
        <v>25</v>
      </c>
      <c r="D26" s="481"/>
      <c r="E26" s="482"/>
      <c r="F26" s="25">
        <f>F27/F28</f>
        <v>0</v>
      </c>
      <c r="G26" s="480" t="s">
        <v>25</v>
      </c>
      <c r="H26" s="481"/>
      <c r="I26" s="482"/>
      <c r="J26" s="25" t="e">
        <f>J27/J28</f>
        <v>#DIV/0!</v>
      </c>
      <c r="K26" s="26">
        <f>K27/K28</f>
        <v>0</v>
      </c>
      <c r="L26" s="485" t="s">
        <v>25</v>
      </c>
      <c r="M26" s="478"/>
      <c r="N26" s="479"/>
      <c r="O26" s="25" t="e">
        <f>O27/O28</f>
        <v>#DIV/0!</v>
      </c>
      <c r="P26" s="480" t="s">
        <v>25</v>
      </c>
      <c r="Q26" s="481"/>
      <c r="R26" s="482"/>
      <c r="S26" s="25">
        <f>S27/S28</f>
        <v>0</v>
      </c>
      <c r="T26" s="26">
        <f>T27/T28</f>
        <v>0</v>
      </c>
    </row>
    <row r="27" spans="1:20" ht="35.1" customHeight="1">
      <c r="A27" s="486" t="s">
        <v>870</v>
      </c>
      <c r="B27" s="293" t="s">
        <v>1241</v>
      </c>
      <c r="C27" s="290"/>
      <c r="D27" s="14"/>
      <c r="E27" s="15">
        <v>0</v>
      </c>
      <c r="F27" s="16">
        <f>SUM(C27:E27)</f>
        <v>0</v>
      </c>
      <c r="G27" s="13"/>
      <c r="H27" s="14"/>
      <c r="I27" s="15"/>
      <c r="J27" s="16">
        <f>SUM(G27:I27)</f>
        <v>0</v>
      </c>
      <c r="K27" s="17">
        <f>+F27+J27</f>
        <v>0</v>
      </c>
      <c r="L27" s="75"/>
      <c r="M27" s="76"/>
      <c r="N27" s="77"/>
      <c r="O27" s="16">
        <f>SUM(L27:N27)</f>
        <v>0</v>
      </c>
      <c r="P27" s="13"/>
      <c r="Q27" s="14"/>
      <c r="R27" s="15"/>
      <c r="S27" s="16">
        <f>SUM(P27:R27)</f>
        <v>0</v>
      </c>
      <c r="T27" s="17">
        <f>+F27+J27+O27+S27</f>
        <v>0</v>
      </c>
    </row>
    <row r="28" spans="1:20" ht="35.1" customHeight="1" thickBot="1">
      <c r="A28" s="488"/>
      <c r="B28" s="292" t="s">
        <v>1242</v>
      </c>
      <c r="C28" s="288"/>
      <c r="D28" s="20"/>
      <c r="E28" s="21">
        <v>1</v>
      </c>
      <c r="F28" s="22">
        <f>SUM(C28:E28)</f>
        <v>1</v>
      </c>
      <c r="G28" s="19"/>
      <c r="H28" s="20"/>
      <c r="I28" s="21"/>
      <c r="J28" s="22">
        <f>SUM(G28:I28)</f>
        <v>0</v>
      </c>
      <c r="K28" s="23">
        <f>+F28+J28</f>
        <v>1</v>
      </c>
      <c r="L28" s="84"/>
      <c r="M28" s="85"/>
      <c r="N28" s="86"/>
      <c r="O28" s="22">
        <f>SUM(L28:N28)</f>
        <v>0</v>
      </c>
      <c r="P28" s="19"/>
      <c r="Q28" s="20">
        <v>1</v>
      </c>
      <c r="R28" s="21"/>
      <c r="S28" s="22">
        <f>SUM(P28:R28)</f>
        <v>1</v>
      </c>
      <c r="T28" s="23">
        <f>+F28+J28+O28+S28</f>
        <v>2</v>
      </c>
    </row>
    <row r="29" spans="1:20" ht="35.1" customHeight="1" thickBot="1">
      <c r="A29" s="7" t="s">
        <v>45</v>
      </c>
      <c r="B29" s="268" t="s">
        <v>39</v>
      </c>
      <c r="C29" s="481" t="s">
        <v>25</v>
      </c>
      <c r="D29" s="481"/>
      <c r="E29" s="482"/>
      <c r="F29" s="25">
        <f>F30/F31</f>
        <v>1</v>
      </c>
      <c r="G29" s="480" t="s">
        <v>25</v>
      </c>
      <c r="H29" s="481"/>
      <c r="I29" s="482"/>
      <c r="J29" s="25">
        <f>J30/J31</f>
        <v>1</v>
      </c>
      <c r="K29" s="26">
        <f>K30/K31</f>
        <v>1</v>
      </c>
      <c r="L29" s="485" t="s">
        <v>25</v>
      </c>
      <c r="M29" s="478"/>
      <c r="N29" s="479"/>
      <c r="O29" s="25">
        <f>O30/O31</f>
        <v>0</v>
      </c>
      <c r="P29" s="480" t="s">
        <v>25</v>
      </c>
      <c r="Q29" s="481"/>
      <c r="R29" s="482"/>
      <c r="S29" s="25" t="e">
        <f>S30/S31</f>
        <v>#DIV/0!</v>
      </c>
      <c r="T29" s="26">
        <f>T30/T31</f>
        <v>0.6</v>
      </c>
    </row>
    <row r="30" spans="1:20" ht="35.1" customHeight="1">
      <c r="A30" s="486" t="s">
        <v>869</v>
      </c>
      <c r="B30" s="291" t="s">
        <v>1241</v>
      </c>
      <c r="C30" s="290">
        <v>0</v>
      </c>
      <c r="D30" s="14">
        <v>1</v>
      </c>
      <c r="E30" s="15">
        <v>1</v>
      </c>
      <c r="F30" s="16">
        <f>SUM(C30:E30)</f>
        <v>2</v>
      </c>
      <c r="G30" s="13"/>
      <c r="H30" s="14">
        <v>1</v>
      </c>
      <c r="I30" s="15"/>
      <c r="J30" s="16">
        <f>SUM(G30:I30)</f>
        <v>1</v>
      </c>
      <c r="K30" s="17">
        <f>+F30+J30</f>
        <v>3</v>
      </c>
      <c r="L30" s="75"/>
      <c r="M30" s="76"/>
      <c r="N30" s="77"/>
      <c r="O30" s="16">
        <f>SUM(L30:N30)</f>
        <v>0</v>
      </c>
      <c r="P30" s="13"/>
      <c r="Q30" s="14"/>
      <c r="R30" s="15"/>
      <c r="S30" s="16">
        <f>SUM(P30:R30)</f>
        <v>0</v>
      </c>
      <c r="T30" s="17">
        <f>+F30+J30+O30+S30</f>
        <v>3</v>
      </c>
    </row>
    <row r="31" spans="1:20" ht="55.5" customHeight="1" thickBot="1">
      <c r="A31" s="488"/>
      <c r="B31" s="289" t="s">
        <v>1242</v>
      </c>
      <c r="C31" s="288">
        <v>1</v>
      </c>
      <c r="D31" s="288"/>
      <c r="E31" s="288">
        <v>1</v>
      </c>
      <c r="F31" s="22">
        <f>SUM(C31:E31)</f>
        <v>2</v>
      </c>
      <c r="G31" s="288"/>
      <c r="H31" s="288">
        <v>1</v>
      </c>
      <c r="I31" s="288"/>
      <c r="J31" s="22">
        <f>SUM(G31:I31)</f>
        <v>1</v>
      </c>
      <c r="K31" s="23">
        <f>+F31+J31</f>
        <v>3</v>
      </c>
      <c r="L31" s="405">
        <v>1</v>
      </c>
      <c r="M31" s="405"/>
      <c r="N31" s="405">
        <v>1</v>
      </c>
      <c r="O31" s="22">
        <f>SUM(L31:N31)</f>
        <v>2</v>
      </c>
      <c r="P31" s="288"/>
      <c r="Q31" s="288"/>
      <c r="R31" s="288"/>
      <c r="S31" s="22">
        <f>SUM(P31:R31)</f>
        <v>0</v>
      </c>
      <c r="T31" s="23">
        <f>+F31+J31+O31+S31</f>
        <v>5</v>
      </c>
    </row>
    <row r="32" spans="1:20" ht="36" customHeight="1" thickBot="1">
      <c r="A32" s="497" t="s">
        <v>46</v>
      </c>
      <c r="B32" s="498"/>
      <c r="C32" s="481" t="s">
        <v>25</v>
      </c>
      <c r="D32" s="481"/>
      <c r="E32" s="482"/>
      <c r="F32" s="25" t="e">
        <f>F33/F34</f>
        <v>#DIV/0!</v>
      </c>
      <c r="G32" s="480" t="s">
        <v>25</v>
      </c>
      <c r="H32" s="481"/>
      <c r="I32" s="482"/>
      <c r="J32" s="25" t="e">
        <f>J33/J34</f>
        <v>#DIV/0!</v>
      </c>
      <c r="K32" s="26" t="e">
        <f>K33/K34</f>
        <v>#DIV/0!</v>
      </c>
      <c r="L32" s="485" t="s">
        <v>25</v>
      </c>
      <c r="M32" s="478"/>
      <c r="N32" s="479"/>
      <c r="O32" s="25" t="e">
        <f>O33/O34</f>
        <v>#DIV/0!</v>
      </c>
      <c r="P32" s="480" t="s">
        <v>25</v>
      </c>
      <c r="Q32" s="481"/>
      <c r="R32" s="482"/>
      <c r="S32" s="25" t="e">
        <f>S33/S34</f>
        <v>#DIV/0!</v>
      </c>
      <c r="T32" s="26" t="e">
        <f>T33/T34</f>
        <v>#DIV/0!</v>
      </c>
    </row>
    <row r="33" spans="1:20" ht="50.1" customHeight="1">
      <c r="A33" s="495" t="s">
        <v>214</v>
      </c>
      <c r="B33" s="70" t="s">
        <v>36</v>
      </c>
      <c r="C33" s="13"/>
      <c r="D33" s="14"/>
      <c r="E33" s="15"/>
      <c r="F33" s="16">
        <f>SUM(C33:E33)</f>
        <v>0</v>
      </c>
      <c r="G33" s="13"/>
      <c r="H33" s="14"/>
      <c r="I33" s="15"/>
      <c r="J33" s="16">
        <f>SUM(G33:I33)</f>
        <v>0</v>
      </c>
      <c r="K33" s="17">
        <f>+F33+J33</f>
        <v>0</v>
      </c>
      <c r="L33" s="75"/>
      <c r="M33" s="76"/>
      <c r="N33" s="77"/>
      <c r="O33" s="16">
        <f>SUM(L33:N33)</f>
        <v>0</v>
      </c>
      <c r="P33" s="13"/>
      <c r="Q33" s="14"/>
      <c r="R33" s="15"/>
      <c r="S33" s="16">
        <f>SUM(P33:R33)</f>
        <v>0</v>
      </c>
      <c r="T33" s="17">
        <f>+F33+J33+O33+S33</f>
        <v>0</v>
      </c>
    </row>
    <row r="34" spans="1:20" ht="50.1" customHeight="1" thickBot="1">
      <c r="A34" s="496"/>
      <c r="B34" s="71" t="s">
        <v>37</v>
      </c>
      <c r="C34" s="28"/>
      <c r="D34" s="29"/>
      <c r="E34" s="30"/>
      <c r="F34" s="22">
        <f>SUM(C34:E34)</f>
        <v>0</v>
      </c>
      <c r="G34" s="28"/>
      <c r="H34" s="29"/>
      <c r="I34" s="30"/>
      <c r="J34" s="22">
        <f>SUM(G34:I34)</f>
        <v>0</v>
      </c>
      <c r="K34" s="23">
        <f>+F34+J34</f>
        <v>0</v>
      </c>
      <c r="L34" s="84"/>
      <c r="M34" s="85"/>
      <c r="N34" s="86"/>
      <c r="O34" s="22">
        <f>SUM(L34:N34)</f>
        <v>0</v>
      </c>
      <c r="P34" s="28"/>
      <c r="Q34" s="29"/>
      <c r="R34" s="30"/>
      <c r="S34" s="22">
        <f>SUM(P34:R34)</f>
        <v>0</v>
      </c>
      <c r="T34" s="23">
        <f>+F34+J34+O34+S34</f>
        <v>0</v>
      </c>
    </row>
  </sheetData>
  <mergeCells count="84">
    <mergeCell ref="I3:I6"/>
    <mergeCell ref="A1:P1"/>
    <mergeCell ref="M3:M6"/>
    <mergeCell ref="N3:N6"/>
    <mergeCell ref="R3:R6"/>
    <mergeCell ref="S3:S6"/>
    <mergeCell ref="T3:T6"/>
    <mergeCell ref="U3:U6"/>
    <mergeCell ref="J3:J6"/>
    <mergeCell ref="K3:K6"/>
    <mergeCell ref="L3:L6"/>
    <mergeCell ref="V3:V6"/>
    <mergeCell ref="A5:A6"/>
    <mergeCell ref="C5:D5"/>
    <mergeCell ref="B6:D6"/>
    <mergeCell ref="E7:G7"/>
    <mergeCell ref="I7:K7"/>
    <mergeCell ref="N7:P7"/>
    <mergeCell ref="R7:T7"/>
    <mergeCell ref="P3:P6"/>
    <mergeCell ref="O3:O6"/>
    <mergeCell ref="A3:D3"/>
    <mergeCell ref="E3:E6"/>
    <mergeCell ref="F3:F6"/>
    <mergeCell ref="G3:G6"/>
    <mergeCell ref="H3:H6"/>
    <mergeCell ref="Q3:Q6"/>
    <mergeCell ref="N13:P13"/>
    <mergeCell ref="R13:T13"/>
    <mergeCell ref="B14:B15"/>
    <mergeCell ref="C14:C15"/>
    <mergeCell ref="A8:A9"/>
    <mergeCell ref="B8:B9"/>
    <mergeCell ref="C8:C9"/>
    <mergeCell ref="E10:G10"/>
    <mergeCell ref="I10:K10"/>
    <mergeCell ref="N10:P10"/>
    <mergeCell ref="R10:T10"/>
    <mergeCell ref="A11:A15"/>
    <mergeCell ref="B11:B12"/>
    <mergeCell ref="C11:C12"/>
    <mergeCell ref="E13:G13"/>
    <mergeCell ref="I13:K13"/>
    <mergeCell ref="A17:T17"/>
    <mergeCell ref="A19:B19"/>
    <mergeCell ref="C19:C22"/>
    <mergeCell ref="D19:D22"/>
    <mergeCell ref="E19:E22"/>
    <mergeCell ref="F19:F22"/>
    <mergeCell ref="Q19:Q22"/>
    <mergeCell ref="R19:R22"/>
    <mergeCell ref="S19:S22"/>
    <mergeCell ref="T19:T22"/>
    <mergeCell ref="K19:K22"/>
    <mergeCell ref="L19:L22"/>
    <mergeCell ref="M19:M22"/>
    <mergeCell ref="N19:N22"/>
    <mergeCell ref="O19:O22"/>
    <mergeCell ref="P19:P22"/>
    <mergeCell ref="A27:A28"/>
    <mergeCell ref="G19:G22"/>
    <mergeCell ref="H19:H22"/>
    <mergeCell ref="I19:I22"/>
    <mergeCell ref="J19:J22"/>
    <mergeCell ref="A24:A25"/>
    <mergeCell ref="C26:E26"/>
    <mergeCell ref="G26:I26"/>
    <mergeCell ref="L26:N26"/>
    <mergeCell ref="P26:R26"/>
    <mergeCell ref="C23:E23"/>
    <mergeCell ref="G23:I23"/>
    <mergeCell ref="L23:N23"/>
    <mergeCell ref="P23:R23"/>
    <mergeCell ref="A33:A34"/>
    <mergeCell ref="C29:E29"/>
    <mergeCell ref="G29:I29"/>
    <mergeCell ref="L29:N29"/>
    <mergeCell ref="P29:R29"/>
    <mergeCell ref="A30:A31"/>
    <mergeCell ref="A32:B32"/>
    <mergeCell ref="C32:E32"/>
    <mergeCell ref="G32:I32"/>
    <mergeCell ref="L32:N32"/>
    <mergeCell ref="P32:R32"/>
  </mergeCells>
  <conditionalFormatting sqref="H7">
    <cfRule type="cellIs" dxfId="5129" priority="211" operator="greaterThan">
      <formula>1</formula>
    </cfRule>
    <cfRule type="cellIs" dxfId="5128" priority="212" operator="greaterThan">
      <formula>0.89</formula>
    </cfRule>
    <cfRule type="cellIs" dxfId="5127" priority="213" operator="greaterThan">
      <formula>0.69</formula>
    </cfRule>
    <cfRule type="cellIs" dxfId="5126" priority="214" operator="greaterThan">
      <formula>0.49</formula>
    </cfRule>
    <cfRule type="cellIs" dxfId="5125" priority="215" operator="greaterThan">
      <formula>0.29</formula>
    </cfRule>
    <cfRule type="cellIs" dxfId="5124" priority="216" operator="lessThan">
      <formula>0.29</formula>
    </cfRule>
  </conditionalFormatting>
  <conditionalFormatting sqref="L7">
    <cfRule type="cellIs" dxfId="5123" priority="205" operator="greaterThan">
      <formula>1</formula>
    </cfRule>
    <cfRule type="cellIs" dxfId="5122" priority="206" operator="greaterThan">
      <formula>0.89</formula>
    </cfRule>
    <cfRule type="cellIs" dxfId="5121" priority="207" operator="greaterThan">
      <formula>0.69</formula>
    </cfRule>
    <cfRule type="cellIs" dxfId="5120" priority="208" operator="greaterThan">
      <formula>0.49</formula>
    </cfRule>
    <cfRule type="cellIs" dxfId="5119" priority="209" operator="greaterThan">
      <formula>0.29</formula>
    </cfRule>
    <cfRule type="cellIs" dxfId="5118" priority="210" operator="lessThan">
      <formula>0.29</formula>
    </cfRule>
  </conditionalFormatting>
  <conditionalFormatting sqref="M7">
    <cfRule type="cellIs" dxfId="5117" priority="199" operator="greaterThan">
      <formula>1</formula>
    </cfRule>
    <cfRule type="cellIs" dxfId="5116" priority="200" operator="greaterThan">
      <formula>0.89</formula>
    </cfRule>
    <cfRule type="cellIs" dxfId="5115" priority="201" operator="greaterThan">
      <formula>0.69</formula>
    </cfRule>
    <cfRule type="cellIs" dxfId="5114" priority="202" operator="greaterThan">
      <formula>0.49</formula>
    </cfRule>
    <cfRule type="cellIs" dxfId="5113" priority="203" operator="greaterThan">
      <formula>0.29</formula>
    </cfRule>
    <cfRule type="cellIs" dxfId="5112" priority="204" operator="lessThan">
      <formula>0.29</formula>
    </cfRule>
  </conditionalFormatting>
  <conditionalFormatting sqref="Q7">
    <cfRule type="cellIs" dxfId="5111" priority="193" operator="greaterThan">
      <formula>1</formula>
    </cfRule>
    <cfRule type="cellIs" dxfId="5110" priority="194" operator="greaterThan">
      <formula>0.89</formula>
    </cfRule>
    <cfRule type="cellIs" dxfId="5109" priority="195" operator="greaterThan">
      <formula>0.69</formula>
    </cfRule>
    <cfRule type="cellIs" dxfId="5108" priority="196" operator="greaterThan">
      <formula>0.49</formula>
    </cfRule>
    <cfRule type="cellIs" dxfId="5107" priority="197" operator="greaterThan">
      <formula>0.29</formula>
    </cfRule>
    <cfRule type="cellIs" dxfId="5106" priority="198" operator="lessThan">
      <formula>0.29</formula>
    </cfRule>
  </conditionalFormatting>
  <conditionalFormatting sqref="U7">
    <cfRule type="cellIs" dxfId="5105" priority="187" operator="greaterThan">
      <formula>1</formula>
    </cfRule>
    <cfRule type="cellIs" dxfId="5104" priority="188" operator="greaterThan">
      <formula>0.89</formula>
    </cfRule>
    <cfRule type="cellIs" dxfId="5103" priority="189" operator="greaterThan">
      <formula>0.69</formula>
    </cfRule>
    <cfRule type="cellIs" dxfId="5102" priority="190" operator="greaterThan">
      <formula>0.49</formula>
    </cfRule>
    <cfRule type="cellIs" dxfId="5101" priority="191" operator="greaterThan">
      <formula>0.29</formula>
    </cfRule>
    <cfRule type="cellIs" dxfId="5100" priority="192" operator="lessThan">
      <formula>0.29</formula>
    </cfRule>
  </conditionalFormatting>
  <conditionalFormatting sqref="V7">
    <cfRule type="cellIs" dxfId="5099" priority="181" operator="greaterThan">
      <formula>1</formula>
    </cfRule>
    <cfRule type="cellIs" dxfId="5098" priority="182" operator="greaterThan">
      <formula>0.89</formula>
    </cfRule>
    <cfRule type="cellIs" dxfId="5097" priority="183" operator="greaterThan">
      <formula>0.69</formula>
    </cfRule>
    <cfRule type="cellIs" dxfId="5096" priority="184" operator="greaterThan">
      <formula>0.49</formula>
    </cfRule>
    <cfRule type="cellIs" dxfId="5095" priority="185" operator="greaterThan">
      <formula>0.29</formula>
    </cfRule>
    <cfRule type="cellIs" dxfId="5094" priority="186" operator="lessThan">
      <formula>0.29</formula>
    </cfRule>
  </conditionalFormatting>
  <conditionalFormatting sqref="H10">
    <cfRule type="cellIs" dxfId="5093" priority="175" operator="greaterThan">
      <formula>1</formula>
    </cfRule>
    <cfRule type="cellIs" dxfId="5092" priority="176" operator="greaterThan">
      <formula>0.89</formula>
    </cfRule>
    <cfRule type="cellIs" dxfId="5091" priority="177" operator="greaterThan">
      <formula>0.69</formula>
    </cfRule>
    <cfRule type="cellIs" dxfId="5090" priority="178" operator="greaterThan">
      <formula>0.49</formula>
    </cfRule>
    <cfRule type="cellIs" dxfId="5089" priority="179" operator="greaterThan">
      <formula>0.29</formula>
    </cfRule>
    <cfRule type="cellIs" dxfId="5088" priority="180" operator="lessThan">
      <formula>0.29</formula>
    </cfRule>
  </conditionalFormatting>
  <conditionalFormatting sqref="L10">
    <cfRule type="cellIs" dxfId="5087" priority="169" operator="greaterThan">
      <formula>1</formula>
    </cfRule>
    <cfRule type="cellIs" dxfId="5086" priority="170" operator="greaterThan">
      <formula>0.89</formula>
    </cfRule>
    <cfRule type="cellIs" dxfId="5085" priority="171" operator="greaterThan">
      <formula>0.69</formula>
    </cfRule>
    <cfRule type="cellIs" dxfId="5084" priority="172" operator="greaterThan">
      <formula>0.49</formula>
    </cfRule>
    <cfRule type="cellIs" dxfId="5083" priority="173" operator="greaterThan">
      <formula>0.29</formula>
    </cfRule>
    <cfRule type="cellIs" dxfId="5082" priority="174" operator="lessThan">
      <formula>0.29</formula>
    </cfRule>
  </conditionalFormatting>
  <conditionalFormatting sqref="M10">
    <cfRule type="cellIs" dxfId="5081" priority="163" operator="greaterThan">
      <formula>1</formula>
    </cfRule>
    <cfRule type="cellIs" dxfId="5080" priority="164" operator="greaterThan">
      <formula>0.89</formula>
    </cfRule>
    <cfRule type="cellIs" dxfId="5079" priority="165" operator="greaterThan">
      <formula>0.69</formula>
    </cfRule>
    <cfRule type="cellIs" dxfId="5078" priority="166" operator="greaterThan">
      <formula>0.49</formula>
    </cfRule>
    <cfRule type="cellIs" dxfId="5077" priority="167" operator="greaterThan">
      <formula>0.29</formula>
    </cfRule>
    <cfRule type="cellIs" dxfId="5076" priority="168" operator="lessThan">
      <formula>0.29</formula>
    </cfRule>
  </conditionalFormatting>
  <conditionalFormatting sqref="Q10">
    <cfRule type="cellIs" dxfId="5075" priority="157" operator="greaterThan">
      <formula>1</formula>
    </cfRule>
    <cfRule type="cellIs" dxfId="5074" priority="158" operator="greaterThan">
      <formula>0.89</formula>
    </cfRule>
    <cfRule type="cellIs" dxfId="5073" priority="159" operator="greaterThan">
      <formula>0.69</formula>
    </cfRule>
    <cfRule type="cellIs" dxfId="5072" priority="160" operator="greaterThan">
      <formula>0.49</formula>
    </cfRule>
    <cfRule type="cellIs" dxfId="5071" priority="161" operator="greaterThan">
      <formula>0.29</formula>
    </cfRule>
    <cfRule type="cellIs" dxfId="5070" priority="162" operator="lessThan">
      <formula>0.29</formula>
    </cfRule>
  </conditionalFormatting>
  <conditionalFormatting sqref="U10">
    <cfRule type="cellIs" dxfId="5069" priority="151" operator="greaterThan">
      <formula>1</formula>
    </cfRule>
    <cfRule type="cellIs" dxfId="5068" priority="152" operator="greaterThan">
      <formula>0.89</formula>
    </cfRule>
    <cfRule type="cellIs" dxfId="5067" priority="153" operator="greaterThan">
      <formula>0.69</formula>
    </cfRule>
    <cfRule type="cellIs" dxfId="5066" priority="154" operator="greaterThan">
      <formula>0.49</formula>
    </cfRule>
    <cfRule type="cellIs" dxfId="5065" priority="155" operator="greaterThan">
      <formula>0.29</formula>
    </cfRule>
    <cfRule type="cellIs" dxfId="5064" priority="156" operator="lessThan">
      <formula>0.29</formula>
    </cfRule>
  </conditionalFormatting>
  <conditionalFormatting sqref="V10">
    <cfRule type="cellIs" dxfId="5063" priority="145" operator="greaterThan">
      <formula>1</formula>
    </cfRule>
    <cfRule type="cellIs" dxfId="5062" priority="146" operator="greaterThan">
      <formula>0.89</formula>
    </cfRule>
    <cfRule type="cellIs" dxfId="5061" priority="147" operator="greaterThan">
      <formula>0.69</formula>
    </cfRule>
    <cfRule type="cellIs" dxfId="5060" priority="148" operator="greaterThan">
      <formula>0.49</formula>
    </cfRule>
    <cfRule type="cellIs" dxfId="5059" priority="149" operator="greaterThan">
      <formula>0.29</formula>
    </cfRule>
    <cfRule type="cellIs" dxfId="5058" priority="150" operator="lessThan">
      <formula>0.29</formula>
    </cfRule>
  </conditionalFormatting>
  <conditionalFormatting sqref="H13">
    <cfRule type="cellIs" dxfId="5057" priority="139" operator="greaterThan">
      <formula>1</formula>
    </cfRule>
    <cfRule type="cellIs" dxfId="5056" priority="140" operator="greaterThan">
      <formula>0.89</formula>
    </cfRule>
    <cfRule type="cellIs" dxfId="5055" priority="141" operator="greaterThan">
      <formula>0.69</formula>
    </cfRule>
    <cfRule type="cellIs" dxfId="5054" priority="142" operator="greaterThan">
      <formula>0.49</formula>
    </cfRule>
    <cfRule type="cellIs" dxfId="5053" priority="143" operator="greaterThan">
      <formula>0.29</formula>
    </cfRule>
    <cfRule type="cellIs" dxfId="5052" priority="144" operator="lessThan">
      <formula>0.29</formula>
    </cfRule>
  </conditionalFormatting>
  <conditionalFormatting sqref="L13">
    <cfRule type="cellIs" dxfId="5051" priority="133" operator="greaterThan">
      <formula>1</formula>
    </cfRule>
    <cfRule type="cellIs" dxfId="5050" priority="134" operator="greaterThan">
      <formula>0.89</formula>
    </cfRule>
    <cfRule type="cellIs" dxfId="5049" priority="135" operator="greaterThan">
      <formula>0.69</formula>
    </cfRule>
    <cfRule type="cellIs" dxfId="5048" priority="136" operator="greaterThan">
      <formula>0.49</formula>
    </cfRule>
    <cfRule type="cellIs" dxfId="5047" priority="137" operator="greaterThan">
      <formula>0.29</formula>
    </cfRule>
    <cfRule type="cellIs" dxfId="5046" priority="138" operator="lessThan">
      <formula>0.29</formula>
    </cfRule>
  </conditionalFormatting>
  <conditionalFormatting sqref="M13">
    <cfRule type="cellIs" dxfId="5045" priority="127" operator="greaterThan">
      <formula>1</formula>
    </cfRule>
    <cfRule type="cellIs" dxfId="5044" priority="128" operator="greaterThan">
      <formula>0.89</formula>
    </cfRule>
    <cfRule type="cellIs" dxfId="5043" priority="129" operator="greaterThan">
      <formula>0.69</formula>
    </cfRule>
    <cfRule type="cellIs" dxfId="5042" priority="130" operator="greaterThan">
      <formula>0.49</formula>
    </cfRule>
    <cfRule type="cellIs" dxfId="5041" priority="131" operator="greaterThan">
      <formula>0.29</formula>
    </cfRule>
    <cfRule type="cellIs" dxfId="5040" priority="132" operator="lessThan">
      <formula>0.29</formula>
    </cfRule>
  </conditionalFormatting>
  <conditionalFormatting sqref="Q13">
    <cfRule type="cellIs" dxfId="5039" priority="121" operator="greaterThan">
      <formula>1</formula>
    </cfRule>
    <cfRule type="cellIs" dxfId="5038" priority="122" operator="greaterThan">
      <formula>0.89</formula>
    </cfRule>
    <cfRule type="cellIs" dxfId="5037" priority="123" operator="greaterThan">
      <formula>0.69</formula>
    </cfRule>
    <cfRule type="cellIs" dxfId="5036" priority="124" operator="greaterThan">
      <formula>0.49</formula>
    </cfRule>
    <cfRule type="cellIs" dxfId="5035" priority="125" operator="greaterThan">
      <formula>0.29</formula>
    </cfRule>
    <cfRule type="cellIs" dxfId="5034" priority="126" operator="lessThan">
      <formula>0.29</formula>
    </cfRule>
  </conditionalFormatting>
  <conditionalFormatting sqref="U13">
    <cfRule type="cellIs" dxfId="5033" priority="115" operator="greaterThan">
      <formula>1</formula>
    </cfRule>
    <cfRule type="cellIs" dxfId="5032" priority="116" operator="greaterThan">
      <formula>0.89</formula>
    </cfRule>
    <cfRule type="cellIs" dxfId="5031" priority="117" operator="greaterThan">
      <formula>0.69</formula>
    </cfRule>
    <cfRule type="cellIs" dxfId="5030" priority="118" operator="greaterThan">
      <formula>0.49</formula>
    </cfRule>
    <cfRule type="cellIs" dxfId="5029" priority="119" operator="greaterThan">
      <formula>0.29</formula>
    </cfRule>
    <cfRule type="cellIs" dxfId="5028" priority="120" operator="lessThan">
      <formula>0.29</formula>
    </cfRule>
  </conditionalFormatting>
  <conditionalFormatting sqref="V13">
    <cfRule type="cellIs" dxfId="5027" priority="109" operator="greaterThan">
      <formula>1</formula>
    </cfRule>
    <cfRule type="cellIs" dxfId="5026" priority="110" operator="greaterThan">
      <formula>0.89</formula>
    </cfRule>
    <cfRule type="cellIs" dxfId="5025" priority="111" operator="greaterThan">
      <formula>0.69</formula>
    </cfRule>
    <cfRule type="cellIs" dxfId="5024" priority="112" operator="greaterThan">
      <formula>0.49</formula>
    </cfRule>
    <cfRule type="cellIs" dxfId="5023" priority="113" operator="greaterThan">
      <formula>0.29</formula>
    </cfRule>
    <cfRule type="cellIs" dxfId="5022" priority="114" operator="lessThan">
      <formula>0.29</formula>
    </cfRule>
  </conditionalFormatting>
  <conditionalFormatting sqref="F23">
    <cfRule type="cellIs" dxfId="5021" priority="103" operator="greaterThan">
      <formula>1</formula>
    </cfRule>
    <cfRule type="cellIs" dxfId="5020" priority="104" operator="greaterThan">
      <formula>0.89</formula>
    </cfRule>
    <cfRule type="cellIs" dxfId="5019" priority="105" operator="greaterThan">
      <formula>0.69</formula>
    </cfRule>
    <cfRule type="cellIs" dxfId="5018" priority="106" operator="greaterThan">
      <formula>0.49</formula>
    </cfRule>
    <cfRule type="cellIs" dxfId="5017" priority="107" operator="greaterThan">
      <formula>0.29</formula>
    </cfRule>
    <cfRule type="cellIs" dxfId="5016" priority="108" operator="lessThan">
      <formula>0.29</formula>
    </cfRule>
  </conditionalFormatting>
  <conditionalFormatting sqref="J23">
    <cfRule type="cellIs" dxfId="5015" priority="97" operator="greaterThan">
      <formula>1</formula>
    </cfRule>
    <cfRule type="cellIs" dxfId="5014" priority="98" operator="greaterThan">
      <formula>0.89</formula>
    </cfRule>
    <cfRule type="cellIs" dxfId="5013" priority="99" operator="greaterThan">
      <formula>0.69</formula>
    </cfRule>
    <cfRule type="cellIs" dxfId="5012" priority="100" operator="greaterThan">
      <formula>0.49</formula>
    </cfRule>
    <cfRule type="cellIs" dxfId="5011" priority="101" operator="greaterThan">
      <formula>0.29</formula>
    </cfRule>
    <cfRule type="cellIs" dxfId="5010" priority="102" operator="lessThan">
      <formula>0.29</formula>
    </cfRule>
  </conditionalFormatting>
  <conditionalFormatting sqref="K23">
    <cfRule type="cellIs" dxfId="5009" priority="91" operator="greaterThan">
      <formula>1</formula>
    </cfRule>
    <cfRule type="cellIs" dxfId="5008" priority="92" operator="greaterThan">
      <formula>0.89</formula>
    </cfRule>
    <cfRule type="cellIs" dxfId="5007" priority="93" operator="greaterThan">
      <formula>0.69</formula>
    </cfRule>
    <cfRule type="cellIs" dxfId="5006" priority="94" operator="greaterThan">
      <formula>0.49</formula>
    </cfRule>
    <cfRule type="cellIs" dxfId="5005" priority="95" operator="greaterThan">
      <formula>0.29</formula>
    </cfRule>
    <cfRule type="cellIs" dxfId="5004" priority="96" operator="lessThan">
      <formula>0.29</formula>
    </cfRule>
  </conditionalFormatting>
  <conditionalFormatting sqref="O23">
    <cfRule type="cellIs" dxfId="5003" priority="85" operator="greaterThan">
      <formula>1</formula>
    </cfRule>
    <cfRule type="cellIs" dxfId="5002" priority="86" operator="greaterThan">
      <formula>0.89</formula>
    </cfRule>
    <cfRule type="cellIs" dxfId="5001" priority="87" operator="greaterThan">
      <formula>0.69</formula>
    </cfRule>
    <cfRule type="cellIs" dxfId="5000" priority="88" operator="greaterThan">
      <formula>0.49</formula>
    </cfRule>
    <cfRule type="cellIs" dxfId="4999" priority="89" operator="greaterThan">
      <formula>0.29</formula>
    </cfRule>
    <cfRule type="cellIs" dxfId="4998" priority="90" operator="lessThan">
      <formula>0.29</formula>
    </cfRule>
  </conditionalFormatting>
  <conditionalFormatting sqref="S23">
    <cfRule type="cellIs" dxfId="4997" priority="79" operator="greaterThan">
      <formula>1</formula>
    </cfRule>
    <cfRule type="cellIs" dxfId="4996" priority="80" operator="greaterThan">
      <formula>0.89</formula>
    </cfRule>
    <cfRule type="cellIs" dxfId="4995" priority="81" operator="greaterThan">
      <formula>0.69</formula>
    </cfRule>
    <cfRule type="cellIs" dxfId="4994" priority="82" operator="greaterThan">
      <formula>0.49</formula>
    </cfRule>
    <cfRule type="cellIs" dxfId="4993" priority="83" operator="greaterThan">
      <formula>0.29</formula>
    </cfRule>
    <cfRule type="cellIs" dxfId="4992" priority="84" operator="lessThan">
      <formula>0.29</formula>
    </cfRule>
  </conditionalFormatting>
  <conditionalFormatting sqref="T23">
    <cfRule type="cellIs" dxfId="4991" priority="73" operator="greaterThan">
      <formula>1</formula>
    </cfRule>
    <cfRule type="cellIs" dxfId="4990" priority="74" operator="greaterThan">
      <formula>0.89</formula>
    </cfRule>
    <cfRule type="cellIs" dxfId="4989" priority="75" operator="greaterThan">
      <formula>0.69</formula>
    </cfRule>
    <cfRule type="cellIs" dxfId="4988" priority="76" operator="greaterThan">
      <formula>0.49</formula>
    </cfRule>
    <cfRule type="cellIs" dxfId="4987" priority="77" operator="greaterThan">
      <formula>0.29</formula>
    </cfRule>
    <cfRule type="cellIs" dxfId="4986" priority="78" operator="lessThan">
      <formula>0.29</formula>
    </cfRule>
  </conditionalFormatting>
  <conditionalFormatting sqref="F26">
    <cfRule type="cellIs" dxfId="4985" priority="67" operator="greaterThan">
      <formula>1</formula>
    </cfRule>
    <cfRule type="cellIs" dxfId="4984" priority="68" operator="greaterThan">
      <formula>0.89</formula>
    </cfRule>
    <cfRule type="cellIs" dxfId="4983" priority="69" operator="greaterThan">
      <formula>0.69</formula>
    </cfRule>
    <cfRule type="cellIs" dxfId="4982" priority="70" operator="greaterThan">
      <formula>0.49</formula>
    </cfRule>
    <cfRule type="cellIs" dxfId="4981" priority="71" operator="greaterThan">
      <formula>0.29</formula>
    </cfRule>
    <cfRule type="cellIs" dxfId="4980" priority="72" operator="lessThan">
      <formula>0.29</formula>
    </cfRule>
  </conditionalFormatting>
  <conditionalFormatting sqref="J26">
    <cfRule type="cellIs" dxfId="4979" priority="61" operator="greaterThan">
      <formula>1</formula>
    </cfRule>
    <cfRule type="cellIs" dxfId="4978" priority="62" operator="greaterThan">
      <formula>0.89</formula>
    </cfRule>
    <cfRule type="cellIs" dxfId="4977" priority="63" operator="greaterThan">
      <formula>0.69</formula>
    </cfRule>
    <cfRule type="cellIs" dxfId="4976" priority="64" operator="greaterThan">
      <formula>0.49</formula>
    </cfRule>
    <cfRule type="cellIs" dxfId="4975" priority="65" operator="greaterThan">
      <formula>0.29</formula>
    </cfRule>
    <cfRule type="cellIs" dxfId="4974" priority="66" operator="lessThan">
      <formula>0.29</formula>
    </cfRule>
  </conditionalFormatting>
  <conditionalFormatting sqref="K26">
    <cfRule type="cellIs" dxfId="4973" priority="55" operator="greaterThan">
      <formula>1</formula>
    </cfRule>
    <cfRule type="cellIs" dxfId="4972" priority="56" operator="greaterThan">
      <formula>0.89</formula>
    </cfRule>
    <cfRule type="cellIs" dxfId="4971" priority="57" operator="greaterThan">
      <formula>0.69</formula>
    </cfRule>
    <cfRule type="cellIs" dxfId="4970" priority="58" operator="greaterThan">
      <formula>0.49</formula>
    </cfRule>
    <cfRule type="cellIs" dxfId="4969" priority="59" operator="greaterThan">
      <formula>0.29</formula>
    </cfRule>
    <cfRule type="cellIs" dxfId="4968" priority="60" operator="lessThan">
      <formula>0.29</formula>
    </cfRule>
  </conditionalFormatting>
  <conditionalFormatting sqref="O26">
    <cfRule type="cellIs" dxfId="4967" priority="49" operator="greaterThan">
      <formula>1</formula>
    </cfRule>
    <cfRule type="cellIs" dxfId="4966" priority="50" operator="greaterThan">
      <formula>0.89</formula>
    </cfRule>
    <cfRule type="cellIs" dxfId="4965" priority="51" operator="greaterThan">
      <formula>0.69</formula>
    </cfRule>
    <cfRule type="cellIs" dxfId="4964" priority="52" operator="greaterThan">
      <formula>0.49</formula>
    </cfRule>
    <cfRule type="cellIs" dxfId="4963" priority="53" operator="greaterThan">
      <formula>0.29</formula>
    </cfRule>
    <cfRule type="cellIs" dxfId="4962" priority="54" operator="lessThan">
      <formula>0.29</formula>
    </cfRule>
  </conditionalFormatting>
  <conditionalFormatting sqref="S26">
    <cfRule type="cellIs" dxfId="4961" priority="43" operator="greaterThan">
      <formula>1</formula>
    </cfRule>
    <cfRule type="cellIs" dxfId="4960" priority="44" operator="greaterThan">
      <formula>0.89</formula>
    </cfRule>
    <cfRule type="cellIs" dxfId="4959" priority="45" operator="greaterThan">
      <formula>0.69</formula>
    </cfRule>
    <cfRule type="cellIs" dxfId="4958" priority="46" operator="greaterThan">
      <formula>0.49</formula>
    </cfRule>
    <cfRule type="cellIs" dxfId="4957" priority="47" operator="greaterThan">
      <formula>0.29</formula>
    </cfRule>
    <cfRule type="cellIs" dxfId="4956" priority="48" operator="lessThan">
      <formula>0.29</formula>
    </cfRule>
  </conditionalFormatting>
  <conditionalFormatting sqref="T26">
    <cfRule type="cellIs" dxfId="4955" priority="37" operator="greaterThan">
      <formula>1</formula>
    </cfRule>
    <cfRule type="cellIs" dxfId="4954" priority="38" operator="greaterThan">
      <formula>0.89</formula>
    </cfRule>
    <cfRule type="cellIs" dxfId="4953" priority="39" operator="greaterThan">
      <formula>0.69</formula>
    </cfRule>
    <cfRule type="cellIs" dxfId="4952" priority="40" operator="greaterThan">
      <formula>0.49</formula>
    </cfRule>
    <cfRule type="cellIs" dxfId="4951" priority="41" operator="greaterThan">
      <formula>0.29</formula>
    </cfRule>
    <cfRule type="cellIs" dxfId="4950" priority="42" operator="lessThan">
      <formula>0.29</formula>
    </cfRule>
  </conditionalFormatting>
  <conditionalFormatting sqref="F29">
    <cfRule type="cellIs" dxfId="4949" priority="31" operator="greaterThan">
      <formula>1</formula>
    </cfRule>
    <cfRule type="cellIs" dxfId="4948" priority="32" operator="greaterThan">
      <formula>0.89</formula>
    </cfRule>
    <cfRule type="cellIs" dxfId="4947" priority="33" operator="greaterThan">
      <formula>0.69</formula>
    </cfRule>
    <cfRule type="cellIs" dxfId="4946" priority="34" operator="greaterThan">
      <formula>0.49</formula>
    </cfRule>
    <cfRule type="cellIs" dxfId="4945" priority="35" operator="greaterThan">
      <formula>0.29</formula>
    </cfRule>
    <cfRule type="cellIs" dxfId="4944" priority="36" operator="lessThan">
      <formula>0.29</formula>
    </cfRule>
  </conditionalFormatting>
  <conditionalFormatting sqref="J29">
    <cfRule type="cellIs" dxfId="4943" priority="25" operator="greaterThan">
      <formula>1</formula>
    </cfRule>
    <cfRule type="cellIs" dxfId="4942" priority="26" operator="greaterThan">
      <formula>0.89</formula>
    </cfRule>
    <cfRule type="cellIs" dxfId="4941" priority="27" operator="greaterThan">
      <formula>0.69</formula>
    </cfRule>
    <cfRule type="cellIs" dxfId="4940" priority="28" operator="greaterThan">
      <formula>0.49</formula>
    </cfRule>
    <cfRule type="cellIs" dxfId="4939" priority="29" operator="greaterThan">
      <formula>0.29</formula>
    </cfRule>
    <cfRule type="cellIs" dxfId="4938" priority="30" operator="lessThan">
      <formula>0.29</formula>
    </cfRule>
  </conditionalFormatting>
  <conditionalFormatting sqref="K29">
    <cfRule type="cellIs" dxfId="4937" priority="19" operator="greaterThan">
      <formula>1</formula>
    </cfRule>
    <cfRule type="cellIs" dxfId="4936" priority="20" operator="greaterThan">
      <formula>0.89</formula>
    </cfRule>
    <cfRule type="cellIs" dxfId="4935" priority="21" operator="greaterThan">
      <formula>0.69</formula>
    </cfRule>
    <cfRule type="cellIs" dxfId="4934" priority="22" operator="greaterThan">
      <formula>0.49</formula>
    </cfRule>
    <cfRule type="cellIs" dxfId="4933" priority="23" operator="greaterThan">
      <formula>0.29</formula>
    </cfRule>
    <cfRule type="cellIs" dxfId="4932" priority="24" operator="lessThan">
      <formula>0.29</formula>
    </cfRule>
  </conditionalFormatting>
  <conditionalFormatting sqref="O29">
    <cfRule type="cellIs" dxfId="4931" priority="13" operator="greaterThan">
      <formula>1</formula>
    </cfRule>
    <cfRule type="cellIs" dxfId="4930" priority="14" operator="greaterThan">
      <formula>0.89</formula>
    </cfRule>
    <cfRule type="cellIs" dxfId="4929" priority="15" operator="greaterThan">
      <formula>0.69</formula>
    </cfRule>
    <cfRule type="cellIs" dxfId="4928" priority="16" operator="greaterThan">
      <formula>0.49</formula>
    </cfRule>
    <cfRule type="cellIs" dxfId="4927" priority="17" operator="greaterThan">
      <formula>0.29</formula>
    </cfRule>
    <cfRule type="cellIs" dxfId="4926" priority="18" operator="lessThan">
      <formula>0.29</formula>
    </cfRule>
  </conditionalFormatting>
  <conditionalFormatting sqref="S29">
    <cfRule type="cellIs" dxfId="4925" priority="7" operator="greaterThan">
      <formula>1</formula>
    </cfRule>
    <cfRule type="cellIs" dxfId="4924" priority="8" operator="greaterThan">
      <formula>0.89</formula>
    </cfRule>
    <cfRule type="cellIs" dxfId="4923" priority="9" operator="greaterThan">
      <formula>0.69</formula>
    </cfRule>
    <cfRule type="cellIs" dxfId="4922" priority="10" operator="greaterThan">
      <formula>0.49</formula>
    </cfRule>
    <cfRule type="cellIs" dxfId="4921" priority="11" operator="greaterThan">
      <formula>0.29</formula>
    </cfRule>
    <cfRule type="cellIs" dxfId="4920" priority="12" operator="lessThan">
      <formula>0.29</formula>
    </cfRule>
  </conditionalFormatting>
  <conditionalFormatting sqref="T29">
    <cfRule type="cellIs" dxfId="4919" priority="1" operator="greaterThan">
      <formula>1</formula>
    </cfRule>
    <cfRule type="cellIs" dxfId="4918" priority="2" operator="greaterThan">
      <formula>0.89</formula>
    </cfRule>
    <cfRule type="cellIs" dxfId="4917" priority="3" operator="greaterThan">
      <formula>0.69</formula>
    </cfRule>
    <cfRule type="cellIs" dxfId="4916" priority="4" operator="greaterThan">
      <formula>0.49</formula>
    </cfRule>
    <cfRule type="cellIs" dxfId="4915" priority="5" operator="greaterThan">
      <formula>0.29</formula>
    </cfRule>
    <cfRule type="cellIs" dxfId="4914" priority="6" operator="lessThan">
      <formula>0.29</formula>
    </cfRule>
  </conditionalFormatting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40"/>
  <sheetViews>
    <sheetView topLeftCell="A25" zoomScale="60" zoomScaleNormal="60" workbookViewId="0">
      <selection activeCell="M40" sqref="M40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0.75" customHeight="1">
      <c r="A1" s="732" t="s">
        <v>830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223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0.9</v>
      </c>
      <c r="I7" s="477" t="s">
        <v>25</v>
      </c>
      <c r="J7" s="475"/>
      <c r="K7" s="476"/>
      <c r="L7" s="9">
        <f t="shared" ref="L7:M7" si="0">L8/L9</f>
        <v>0.5</v>
      </c>
      <c r="M7" s="10">
        <f t="shared" si="0"/>
        <v>0.78</v>
      </c>
      <c r="N7" s="477" t="s">
        <v>25</v>
      </c>
      <c r="O7" s="475"/>
      <c r="P7" s="476"/>
      <c r="Q7" s="9" t="e">
        <f>Q8/Q9</f>
        <v>#DIV/0!</v>
      </c>
      <c r="R7" s="477" t="s">
        <v>25</v>
      </c>
      <c r="S7" s="475"/>
      <c r="T7" s="476"/>
      <c r="U7" s="9" t="e">
        <f t="shared" ref="U7:V7" si="1">U8/U9</f>
        <v>#DIV/0!</v>
      </c>
      <c r="V7" s="10">
        <f t="shared" si="1"/>
        <v>1.28</v>
      </c>
    </row>
    <row r="8" spans="1:22" ht="41.25" customHeight="1">
      <c r="A8" s="733" t="s">
        <v>805</v>
      </c>
      <c r="B8" s="594" t="s">
        <v>515</v>
      </c>
      <c r="C8" s="594" t="s">
        <v>808</v>
      </c>
      <c r="D8" s="162" t="s">
        <v>806</v>
      </c>
      <c r="E8" s="75">
        <v>15</v>
      </c>
      <c r="F8" s="76">
        <v>25</v>
      </c>
      <c r="G8" s="77">
        <v>23</v>
      </c>
      <c r="H8" s="16">
        <f>SUM(E8:G8)</f>
        <v>63</v>
      </c>
      <c r="I8" s="13">
        <v>0</v>
      </c>
      <c r="J8" s="14">
        <v>0</v>
      </c>
      <c r="K8" s="15">
        <v>15</v>
      </c>
      <c r="L8" s="16">
        <f t="shared" ref="L8" si="2">SUM(I8:K8)</f>
        <v>15</v>
      </c>
      <c r="M8" s="17">
        <f>+H8+L8</f>
        <v>78</v>
      </c>
      <c r="N8" s="75">
        <v>20</v>
      </c>
      <c r="O8" s="76">
        <v>30</v>
      </c>
      <c r="P8" s="77"/>
      <c r="Q8" s="16">
        <f>SUM(N8:P8)</f>
        <v>50</v>
      </c>
      <c r="R8" s="13"/>
      <c r="S8" s="14"/>
      <c r="T8" s="15"/>
      <c r="U8" s="16">
        <f t="shared" ref="U8:U9" si="3">SUM(R8:T8)</f>
        <v>0</v>
      </c>
      <c r="V8" s="17">
        <f>+H8+L8+Q8+U8</f>
        <v>128</v>
      </c>
    </row>
    <row r="9" spans="1:22" ht="51.75" customHeight="1" thickBot="1">
      <c r="A9" s="734"/>
      <c r="B9" s="595"/>
      <c r="C9" s="595"/>
      <c r="D9" s="163" t="s">
        <v>807</v>
      </c>
      <c r="E9" s="84">
        <v>30</v>
      </c>
      <c r="F9" s="85">
        <v>20</v>
      </c>
      <c r="G9" s="86">
        <v>20</v>
      </c>
      <c r="H9" s="22">
        <f>SUM(E9:G9)</f>
        <v>70</v>
      </c>
      <c r="I9" s="19">
        <v>10</v>
      </c>
      <c r="J9" s="20">
        <v>10</v>
      </c>
      <c r="K9" s="21">
        <v>10</v>
      </c>
      <c r="L9" s="22">
        <f t="shared" ref="L9" si="4">SUM(I9:K9)</f>
        <v>30</v>
      </c>
      <c r="M9" s="23">
        <f>+H9+L9</f>
        <v>100</v>
      </c>
      <c r="N9" s="84"/>
      <c r="O9" s="85"/>
      <c r="P9" s="86"/>
      <c r="Q9" s="22">
        <f>SUM(N9:P9)</f>
        <v>0</v>
      </c>
      <c r="R9" s="19"/>
      <c r="S9" s="20"/>
      <c r="T9" s="21"/>
      <c r="U9" s="22">
        <f t="shared" si="3"/>
        <v>0</v>
      </c>
      <c r="V9" s="23">
        <f>+H9+L9+Q9+U9</f>
        <v>100</v>
      </c>
    </row>
    <row r="10" spans="1:22" ht="53.25" customHeight="1" thickBot="1">
      <c r="A10" s="734"/>
      <c r="B10" s="454" t="s">
        <v>26</v>
      </c>
      <c r="C10" s="190" t="s">
        <v>24</v>
      </c>
      <c r="D10" s="167" t="s">
        <v>27</v>
      </c>
      <c r="E10" s="478" t="s">
        <v>25</v>
      </c>
      <c r="F10" s="478"/>
      <c r="G10" s="479"/>
      <c r="H10" s="25">
        <f>H11/H12</f>
        <v>0</v>
      </c>
      <c r="I10" s="481" t="s">
        <v>25</v>
      </c>
      <c r="J10" s="481"/>
      <c r="K10" s="482"/>
      <c r="L10" s="25" t="e">
        <f>L11/L12</f>
        <v>#DIV/0!</v>
      </c>
      <c r="M10" s="26">
        <f>M11/M12</f>
        <v>0</v>
      </c>
      <c r="N10" s="478" t="s">
        <v>25</v>
      </c>
      <c r="O10" s="478"/>
      <c r="P10" s="479"/>
      <c r="Q10" s="25" t="e">
        <f>Q11/Q12</f>
        <v>#DIV/0!</v>
      </c>
      <c r="R10" s="480" t="s">
        <v>25</v>
      </c>
      <c r="S10" s="481"/>
      <c r="T10" s="482"/>
      <c r="U10" s="25" t="e">
        <f>U11/U12</f>
        <v>#DIV/0!</v>
      </c>
      <c r="V10" s="26">
        <f>V11/V12</f>
        <v>0</v>
      </c>
    </row>
    <row r="11" spans="1:22" ht="37.5" customHeight="1">
      <c r="A11" s="734"/>
      <c r="B11" s="528" t="s">
        <v>516</v>
      </c>
      <c r="C11" s="594" t="s">
        <v>809</v>
      </c>
      <c r="D11" s="162" t="s">
        <v>806</v>
      </c>
      <c r="E11" s="75"/>
      <c r="F11" s="76"/>
      <c r="G11" s="77">
        <v>0</v>
      </c>
      <c r="H11" s="16">
        <f t="shared" ref="H11" si="5">SUM(E11:G11)</f>
        <v>0</v>
      </c>
      <c r="I11" s="13"/>
      <c r="J11" s="14"/>
      <c r="K11" s="15"/>
      <c r="L11" s="16">
        <f t="shared" ref="L11" si="6">SUM(I11:K11)</f>
        <v>0</v>
      </c>
      <c r="M11" s="17">
        <f t="shared" ref="M11:M12" si="7">+H11+L11</f>
        <v>0</v>
      </c>
      <c r="N11" s="75"/>
      <c r="O11" s="76"/>
      <c r="P11" s="77"/>
      <c r="Q11" s="16">
        <f t="shared" ref="Q11" si="8">SUM(N11:P11)</f>
        <v>0</v>
      </c>
      <c r="R11" s="13"/>
      <c r="S11" s="14"/>
      <c r="T11" s="15"/>
      <c r="U11" s="16">
        <f t="shared" ref="U11" si="9">SUM(R11:T11)</f>
        <v>0</v>
      </c>
      <c r="V11" s="17">
        <f>+H11+L11+Q11+U11</f>
        <v>0</v>
      </c>
    </row>
    <row r="12" spans="1:22" ht="45" customHeight="1" thickBot="1">
      <c r="A12" s="735"/>
      <c r="B12" s="529"/>
      <c r="C12" s="595"/>
      <c r="D12" s="163" t="s">
        <v>807</v>
      </c>
      <c r="E12" s="393"/>
      <c r="F12" s="384"/>
      <c r="G12" s="392">
        <v>30</v>
      </c>
      <c r="H12" s="61">
        <f t="shared" ref="H12" si="10">SUM(E12:G12)</f>
        <v>30</v>
      </c>
      <c r="I12" s="58"/>
      <c r="J12" s="59"/>
      <c r="K12" s="60"/>
      <c r="L12" s="61">
        <f t="shared" ref="L12" si="11">SUM(I12:K12)</f>
        <v>0</v>
      </c>
      <c r="M12" s="62">
        <f t="shared" si="7"/>
        <v>30</v>
      </c>
      <c r="N12" s="393"/>
      <c r="O12" s="384"/>
      <c r="P12" s="392"/>
      <c r="Q12" s="61">
        <f t="shared" ref="Q12" si="12">SUM(N12:P12)</f>
        <v>0</v>
      </c>
      <c r="R12" s="63"/>
      <c r="S12" s="64"/>
      <c r="T12" s="65"/>
      <c r="U12" s="61">
        <f t="shared" ref="U12" si="13">SUM(R12:T12)</f>
        <v>0</v>
      </c>
      <c r="V12" s="62">
        <f>+H12+L12+Q12+U12</f>
        <v>30</v>
      </c>
    </row>
    <row r="13" spans="1:22" ht="42" customHeight="1" thickBot="1">
      <c r="A13" s="7" t="s">
        <v>29</v>
      </c>
      <c r="B13" s="451" t="s">
        <v>30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 t="shared" ref="H13" si="14">H14/H15</f>
        <v>1.5</v>
      </c>
      <c r="I13" s="481" t="s">
        <v>25</v>
      </c>
      <c r="J13" s="481"/>
      <c r="K13" s="482"/>
      <c r="L13" s="25" t="e">
        <f t="shared" ref="L13:M13" si="15">L14/L15</f>
        <v>#DIV/0!</v>
      </c>
      <c r="M13" s="26">
        <f t="shared" si="15"/>
        <v>1.5</v>
      </c>
      <c r="N13" s="478" t="s">
        <v>25</v>
      </c>
      <c r="O13" s="478"/>
      <c r="P13" s="479"/>
      <c r="Q13" s="25" t="e">
        <f t="shared" ref="Q13" si="16">Q14/Q15</f>
        <v>#DIV/0!</v>
      </c>
      <c r="R13" s="480" t="s">
        <v>25</v>
      </c>
      <c r="S13" s="481"/>
      <c r="T13" s="482"/>
      <c r="U13" s="25" t="e">
        <f t="shared" ref="U13:V13" si="17">U14/U15</f>
        <v>#DIV/0!</v>
      </c>
      <c r="V13" s="26">
        <f t="shared" si="17"/>
        <v>1.5</v>
      </c>
    </row>
    <row r="14" spans="1:22" ht="54.75" customHeight="1">
      <c r="A14" s="521" t="s">
        <v>810</v>
      </c>
      <c r="B14" s="483" t="s">
        <v>813</v>
      </c>
      <c r="C14" s="483" t="s">
        <v>517</v>
      </c>
      <c r="D14" s="224" t="s">
        <v>812</v>
      </c>
      <c r="E14" s="75"/>
      <c r="F14" s="76">
        <v>2</v>
      </c>
      <c r="G14" s="77">
        <v>4</v>
      </c>
      <c r="H14" s="16">
        <f t="shared" ref="H14:H15" si="18">SUM(E14:G14)</f>
        <v>6</v>
      </c>
      <c r="I14" s="13"/>
      <c r="J14" s="14"/>
      <c r="K14" s="15"/>
      <c r="L14" s="16">
        <f t="shared" ref="L14" si="19">SUM(I14:K14)</f>
        <v>0</v>
      </c>
      <c r="M14" s="17">
        <f t="shared" ref="M14:M15" si="20">+H14+L14</f>
        <v>6</v>
      </c>
      <c r="N14" s="75"/>
      <c r="O14" s="76"/>
      <c r="P14" s="77"/>
      <c r="Q14" s="16">
        <f t="shared" ref="Q14:Q15" si="21">SUM(N14:P14)</f>
        <v>0</v>
      </c>
      <c r="R14" s="13"/>
      <c r="S14" s="14"/>
      <c r="T14" s="15"/>
      <c r="U14" s="16">
        <f t="shared" ref="U14:U15" si="22">SUM(R14:T14)</f>
        <v>0</v>
      </c>
      <c r="V14" s="17">
        <f t="shared" ref="V14:V15" si="23">+H14+L14+Q14+U14</f>
        <v>6</v>
      </c>
    </row>
    <row r="15" spans="1:22" ht="62.25" customHeight="1" thickBot="1">
      <c r="A15" s="523"/>
      <c r="B15" s="484"/>
      <c r="C15" s="484"/>
      <c r="D15" s="34" t="s">
        <v>811</v>
      </c>
      <c r="E15" s="84"/>
      <c r="F15" s="85">
        <v>2</v>
      </c>
      <c r="G15" s="86">
        <v>2</v>
      </c>
      <c r="H15" s="22">
        <f t="shared" si="18"/>
        <v>4</v>
      </c>
      <c r="I15" s="19"/>
      <c r="J15" s="20"/>
      <c r="K15" s="21"/>
      <c r="L15" s="22">
        <f t="shared" ref="L15" si="24">SUM(I15:K15)</f>
        <v>0</v>
      </c>
      <c r="M15" s="23">
        <f t="shared" si="20"/>
        <v>4</v>
      </c>
      <c r="N15" s="84"/>
      <c r="O15" s="85"/>
      <c r="P15" s="86"/>
      <c r="Q15" s="22">
        <f t="shared" si="21"/>
        <v>0</v>
      </c>
      <c r="R15" s="19"/>
      <c r="S15" s="20"/>
      <c r="T15" s="21"/>
      <c r="U15" s="22">
        <f t="shared" si="22"/>
        <v>0</v>
      </c>
      <c r="V15" s="23">
        <f t="shared" si="23"/>
        <v>4</v>
      </c>
    </row>
    <row r="16" spans="1:22" ht="39.75" customHeight="1" thickBot="1">
      <c r="A16" s="7" t="s">
        <v>32</v>
      </c>
      <c r="B16" s="451" t="s">
        <v>33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>H17/H18</f>
        <v>1.2</v>
      </c>
      <c r="I16" s="481" t="s">
        <v>25</v>
      </c>
      <c r="J16" s="481"/>
      <c r="K16" s="482"/>
      <c r="L16" s="25">
        <f>L17/L18</f>
        <v>0.53333333333333333</v>
      </c>
      <c r="M16" s="26">
        <f>M17/M18</f>
        <v>0.8</v>
      </c>
      <c r="N16" s="478" t="s">
        <v>25</v>
      </c>
      <c r="O16" s="478"/>
      <c r="P16" s="479"/>
      <c r="Q16" s="25">
        <f>Q17/Q18</f>
        <v>0.84615384615384615</v>
      </c>
      <c r="R16" s="480" t="s">
        <v>25</v>
      </c>
      <c r="S16" s="481"/>
      <c r="T16" s="482"/>
      <c r="U16" s="25">
        <f>U17/U18</f>
        <v>0</v>
      </c>
      <c r="V16" s="26">
        <f>V17/V18</f>
        <v>0.62</v>
      </c>
    </row>
    <row r="17" spans="1:22" ht="39.75" customHeight="1">
      <c r="A17" s="486" t="s">
        <v>814</v>
      </c>
      <c r="B17" s="483" t="s">
        <v>815</v>
      </c>
      <c r="C17" s="483" t="s">
        <v>816</v>
      </c>
      <c r="D17" s="224" t="s">
        <v>818</v>
      </c>
      <c r="E17" s="75"/>
      <c r="F17" s="76">
        <v>5</v>
      </c>
      <c r="G17" s="77">
        <v>7</v>
      </c>
      <c r="H17" s="16">
        <f t="shared" ref="H17:H18" si="25">SUM(E17:G17)</f>
        <v>12</v>
      </c>
      <c r="I17" s="13">
        <v>7</v>
      </c>
      <c r="J17" s="14">
        <v>0</v>
      </c>
      <c r="K17" s="15">
        <v>1</v>
      </c>
      <c r="L17" s="16">
        <f t="shared" ref="L17" si="26">SUM(I17:K17)</f>
        <v>8</v>
      </c>
      <c r="M17" s="17">
        <f t="shared" ref="M17:M18" si="27">+H17+L17</f>
        <v>20</v>
      </c>
      <c r="N17" s="75">
        <v>3</v>
      </c>
      <c r="O17" s="76">
        <v>8</v>
      </c>
      <c r="P17" s="77"/>
      <c r="Q17" s="16">
        <f t="shared" ref="Q17:Q18" si="28">SUM(N17:P17)</f>
        <v>11</v>
      </c>
      <c r="R17" s="13"/>
      <c r="S17" s="14"/>
      <c r="T17" s="15"/>
      <c r="U17" s="16">
        <f t="shared" ref="U17:U18" si="29">SUM(R17:T17)</f>
        <v>0</v>
      </c>
      <c r="V17" s="17">
        <f t="shared" ref="V17:V18" si="30">+H17+L17+Q17+U17</f>
        <v>31</v>
      </c>
    </row>
    <row r="18" spans="1:22" ht="46.5" customHeight="1" thickBot="1">
      <c r="A18" s="488"/>
      <c r="B18" s="484"/>
      <c r="C18" s="484"/>
      <c r="D18" s="34" t="s">
        <v>817</v>
      </c>
      <c r="E18" s="84"/>
      <c r="F18" s="85">
        <v>5</v>
      </c>
      <c r="G18" s="86">
        <v>5</v>
      </c>
      <c r="H18" s="22">
        <f t="shared" si="25"/>
        <v>10</v>
      </c>
      <c r="I18" s="19">
        <v>5</v>
      </c>
      <c r="J18" s="20">
        <v>5</v>
      </c>
      <c r="K18" s="21">
        <v>5</v>
      </c>
      <c r="L18" s="22">
        <f t="shared" ref="L18" si="31">SUM(I18:K18)</f>
        <v>15</v>
      </c>
      <c r="M18" s="23">
        <f t="shared" si="27"/>
        <v>25</v>
      </c>
      <c r="N18" s="84">
        <v>5</v>
      </c>
      <c r="O18" s="85">
        <v>4</v>
      </c>
      <c r="P18" s="86">
        <v>4</v>
      </c>
      <c r="Q18" s="22">
        <f t="shared" si="28"/>
        <v>13</v>
      </c>
      <c r="R18" s="19">
        <v>4</v>
      </c>
      <c r="S18" s="20">
        <v>4</v>
      </c>
      <c r="T18" s="21">
        <v>4</v>
      </c>
      <c r="U18" s="22">
        <f t="shared" si="29"/>
        <v>12</v>
      </c>
      <c r="V18" s="23">
        <f t="shared" si="30"/>
        <v>50</v>
      </c>
    </row>
    <row r="19" spans="1:22" ht="12" customHeight="1"/>
    <row r="20" spans="1:22" ht="33.75" customHeight="1">
      <c r="A20" s="520"/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</row>
    <row r="21" spans="1:22" ht="12" customHeight="1" thickBot="1"/>
    <row r="22" spans="1:22" ht="36.75" customHeight="1" thickBot="1">
      <c r="A22" s="499" t="s">
        <v>0</v>
      </c>
      <c r="B22" s="500"/>
      <c r="C22" s="507" t="s">
        <v>1</v>
      </c>
      <c r="D22" s="504" t="s">
        <v>2</v>
      </c>
      <c r="E22" s="507" t="s">
        <v>3</v>
      </c>
      <c r="F22" s="504" t="s">
        <v>4</v>
      </c>
      <c r="G22" s="507" t="s">
        <v>5</v>
      </c>
      <c r="H22" s="504" t="s">
        <v>6</v>
      </c>
      <c r="I22" s="507" t="s">
        <v>7</v>
      </c>
      <c r="J22" s="504" t="s">
        <v>4</v>
      </c>
      <c r="K22" s="507" t="s">
        <v>8</v>
      </c>
      <c r="L22" s="504" t="s">
        <v>9</v>
      </c>
      <c r="M22" s="507" t="s">
        <v>10</v>
      </c>
      <c r="N22" s="504" t="s">
        <v>11</v>
      </c>
      <c r="O22" s="507" t="s">
        <v>4</v>
      </c>
      <c r="P22" s="504" t="s">
        <v>12</v>
      </c>
      <c r="Q22" s="507" t="s">
        <v>13</v>
      </c>
      <c r="R22" s="504" t="s">
        <v>14</v>
      </c>
      <c r="S22" s="507" t="s">
        <v>4</v>
      </c>
      <c r="T22" s="504" t="s">
        <v>15</v>
      </c>
    </row>
    <row r="23" spans="1:22" ht="35.1" customHeight="1" thickBot="1">
      <c r="A23" s="2" t="s">
        <v>16</v>
      </c>
      <c r="B23" s="3" t="s">
        <v>17</v>
      </c>
      <c r="C23" s="508"/>
      <c r="D23" s="505"/>
      <c r="E23" s="508"/>
      <c r="F23" s="505"/>
      <c r="G23" s="508"/>
      <c r="H23" s="505"/>
      <c r="I23" s="508"/>
      <c r="J23" s="505"/>
      <c r="K23" s="508"/>
      <c r="L23" s="505"/>
      <c r="M23" s="508"/>
      <c r="N23" s="505"/>
      <c r="O23" s="508"/>
      <c r="P23" s="505"/>
      <c r="Q23" s="508"/>
      <c r="R23" s="505"/>
      <c r="S23" s="508"/>
      <c r="T23" s="505"/>
    </row>
    <row r="24" spans="1:22" ht="35.1" customHeight="1" thickBot="1">
      <c r="A24" s="4" t="s">
        <v>18</v>
      </c>
      <c r="B24" s="5" t="s">
        <v>19</v>
      </c>
      <c r="C24" s="508"/>
      <c r="D24" s="505"/>
      <c r="E24" s="508"/>
      <c r="F24" s="505"/>
      <c r="G24" s="508"/>
      <c r="H24" s="505"/>
      <c r="I24" s="508"/>
      <c r="J24" s="505"/>
      <c r="K24" s="508"/>
      <c r="L24" s="505"/>
      <c r="M24" s="508"/>
      <c r="N24" s="505"/>
      <c r="O24" s="508"/>
      <c r="P24" s="505"/>
      <c r="Q24" s="508"/>
      <c r="R24" s="505"/>
      <c r="S24" s="508"/>
      <c r="T24" s="505"/>
    </row>
    <row r="25" spans="1:22" ht="36" customHeight="1" thickBot="1">
      <c r="A25" s="225" t="s">
        <v>20</v>
      </c>
      <c r="B25" s="220" t="s">
        <v>21</v>
      </c>
      <c r="C25" s="509"/>
      <c r="D25" s="506"/>
      <c r="E25" s="509"/>
      <c r="F25" s="506"/>
      <c r="G25" s="509"/>
      <c r="H25" s="506"/>
      <c r="I25" s="509"/>
      <c r="J25" s="506"/>
      <c r="K25" s="509"/>
      <c r="L25" s="506"/>
      <c r="M25" s="509"/>
      <c r="N25" s="506"/>
      <c r="O25" s="509"/>
      <c r="P25" s="506"/>
      <c r="Q25" s="509"/>
      <c r="R25" s="506"/>
      <c r="S25" s="509"/>
      <c r="T25" s="506"/>
    </row>
    <row r="26" spans="1:22" ht="35.1" customHeight="1" thickBot="1">
      <c r="A26" s="7" t="s">
        <v>38</v>
      </c>
      <c r="B26" s="103" t="s">
        <v>39</v>
      </c>
      <c r="C26" s="475" t="s">
        <v>25</v>
      </c>
      <c r="D26" s="475"/>
      <c r="E26" s="476"/>
      <c r="F26" s="9">
        <f>F27/F28</f>
        <v>3</v>
      </c>
      <c r="G26" s="477" t="s">
        <v>25</v>
      </c>
      <c r="H26" s="475"/>
      <c r="I26" s="476"/>
      <c r="J26" s="9">
        <f>J27/J28</f>
        <v>2</v>
      </c>
      <c r="K26" s="10">
        <f>K27/K28</f>
        <v>2.5</v>
      </c>
      <c r="L26" s="477" t="s">
        <v>25</v>
      </c>
      <c r="M26" s="475"/>
      <c r="N26" s="476"/>
      <c r="O26" s="9">
        <f>O27/O28</f>
        <v>1.6666666666666667</v>
      </c>
      <c r="P26" s="477" t="s">
        <v>25</v>
      </c>
      <c r="Q26" s="475"/>
      <c r="R26" s="476"/>
      <c r="S26" s="9">
        <f>S27/S28</f>
        <v>0</v>
      </c>
      <c r="T26" s="10">
        <f>T27/T28</f>
        <v>1.6666666666666667</v>
      </c>
    </row>
    <row r="27" spans="1:22" ht="35.1" customHeight="1">
      <c r="A27" s="486" t="s">
        <v>819</v>
      </c>
      <c r="B27" s="224" t="s">
        <v>447</v>
      </c>
      <c r="C27" s="13">
        <v>4</v>
      </c>
      <c r="D27" s="14">
        <v>8</v>
      </c>
      <c r="E27" s="15">
        <v>6</v>
      </c>
      <c r="F27" s="16">
        <f>SUM(C27:E27)</f>
        <v>18</v>
      </c>
      <c r="G27" s="13">
        <v>4</v>
      </c>
      <c r="H27" s="14">
        <v>4</v>
      </c>
      <c r="I27" s="15">
        <v>4</v>
      </c>
      <c r="J27" s="16">
        <f>SUM(G27:I27)</f>
        <v>12</v>
      </c>
      <c r="K27" s="17">
        <f>+F27+J27</f>
        <v>30</v>
      </c>
      <c r="L27" s="13">
        <v>1</v>
      </c>
      <c r="M27" s="14">
        <v>9</v>
      </c>
      <c r="N27" s="15"/>
      <c r="O27" s="16">
        <f>SUM(L27:N27)</f>
        <v>10</v>
      </c>
      <c r="P27" s="13"/>
      <c r="Q27" s="14"/>
      <c r="R27" s="15"/>
      <c r="S27" s="16">
        <f>SUM(P27:R27)</f>
        <v>0</v>
      </c>
      <c r="T27" s="17">
        <f>+F27+J27+O27+S27</f>
        <v>40</v>
      </c>
    </row>
    <row r="28" spans="1:22" ht="35.1" customHeight="1" thickBot="1">
      <c r="A28" s="488"/>
      <c r="B28" s="34" t="s">
        <v>371</v>
      </c>
      <c r="C28" s="19">
        <v>2</v>
      </c>
      <c r="D28" s="20">
        <v>2</v>
      </c>
      <c r="E28" s="21">
        <v>2</v>
      </c>
      <c r="F28" s="22">
        <f>SUM(C28:E28)</f>
        <v>6</v>
      </c>
      <c r="G28" s="19">
        <v>2</v>
      </c>
      <c r="H28" s="20">
        <v>2</v>
      </c>
      <c r="I28" s="21">
        <v>2</v>
      </c>
      <c r="J28" s="22">
        <f>SUM(G28:I28)</f>
        <v>6</v>
      </c>
      <c r="K28" s="23">
        <f>+F28+J28</f>
        <v>12</v>
      </c>
      <c r="L28" s="19">
        <v>2</v>
      </c>
      <c r="M28" s="20">
        <v>2</v>
      </c>
      <c r="N28" s="21">
        <v>2</v>
      </c>
      <c r="O28" s="22">
        <f>SUM(L28:N28)</f>
        <v>6</v>
      </c>
      <c r="P28" s="19">
        <v>2</v>
      </c>
      <c r="Q28" s="20">
        <v>2</v>
      </c>
      <c r="R28" s="21">
        <v>2</v>
      </c>
      <c r="S28" s="22">
        <f>SUM(P28:R28)</f>
        <v>6</v>
      </c>
      <c r="T28" s="23">
        <f>+F28+J28+O28+S28</f>
        <v>24</v>
      </c>
    </row>
    <row r="29" spans="1:22" ht="35.1" customHeight="1" thickBot="1">
      <c r="A29" s="7" t="s">
        <v>43</v>
      </c>
      <c r="B29" s="103" t="s">
        <v>39</v>
      </c>
      <c r="C29" s="481" t="s">
        <v>25</v>
      </c>
      <c r="D29" s="481"/>
      <c r="E29" s="482"/>
      <c r="F29" s="25" t="e">
        <f>F30/F31</f>
        <v>#DIV/0!</v>
      </c>
      <c r="G29" s="480" t="s">
        <v>25</v>
      </c>
      <c r="H29" s="481"/>
      <c r="I29" s="482"/>
      <c r="J29" s="25">
        <f>J30/J31</f>
        <v>0.66666666666666663</v>
      </c>
      <c r="K29" s="26">
        <f>K30/K31</f>
        <v>0.66666666666666663</v>
      </c>
      <c r="L29" s="480" t="s">
        <v>25</v>
      </c>
      <c r="M29" s="481"/>
      <c r="N29" s="482"/>
      <c r="O29" s="25">
        <f>O30/O31</f>
        <v>1</v>
      </c>
      <c r="P29" s="480" t="s">
        <v>25</v>
      </c>
      <c r="Q29" s="481"/>
      <c r="R29" s="482"/>
      <c r="S29" s="25">
        <f>S30/S31</f>
        <v>0</v>
      </c>
      <c r="T29" s="26">
        <f>T30/T31</f>
        <v>0.55555555555555558</v>
      </c>
    </row>
    <row r="30" spans="1:22" ht="35.1" customHeight="1">
      <c r="A30" s="486" t="s">
        <v>820</v>
      </c>
      <c r="B30" s="224" t="s">
        <v>822</v>
      </c>
      <c r="C30" s="13"/>
      <c r="D30" s="14"/>
      <c r="E30" s="15"/>
      <c r="F30" s="16">
        <f>SUM(C30:E30)</f>
        <v>0</v>
      </c>
      <c r="G30" s="13">
        <v>0</v>
      </c>
      <c r="H30" s="14">
        <v>0</v>
      </c>
      <c r="I30" s="15">
        <v>2</v>
      </c>
      <c r="J30" s="16">
        <f>SUM(G30:I30)</f>
        <v>2</v>
      </c>
      <c r="K30" s="17">
        <f>+F30+J30</f>
        <v>2</v>
      </c>
      <c r="L30" s="13">
        <v>1</v>
      </c>
      <c r="M30" s="14">
        <v>2</v>
      </c>
      <c r="N30" s="15"/>
      <c r="O30" s="16">
        <f>SUM(L30:N30)</f>
        <v>3</v>
      </c>
      <c r="P30" s="13"/>
      <c r="Q30" s="14"/>
      <c r="R30" s="15"/>
      <c r="S30" s="16">
        <f>SUM(P30:R30)</f>
        <v>0</v>
      </c>
      <c r="T30" s="17">
        <f>+F30+J30+O30+S30</f>
        <v>5</v>
      </c>
    </row>
    <row r="31" spans="1:22" ht="35.1" customHeight="1" thickBot="1">
      <c r="A31" s="488"/>
      <c r="B31" s="34" t="s">
        <v>821</v>
      </c>
      <c r="C31" s="19"/>
      <c r="D31" s="20"/>
      <c r="E31" s="21"/>
      <c r="F31" s="22">
        <f>SUM(C31:E31)</f>
        <v>0</v>
      </c>
      <c r="G31" s="19">
        <v>1</v>
      </c>
      <c r="H31" s="20">
        <v>1</v>
      </c>
      <c r="I31" s="21">
        <v>1</v>
      </c>
      <c r="J31" s="22">
        <f>SUM(G31:I31)</f>
        <v>3</v>
      </c>
      <c r="K31" s="23">
        <f>+F31+J31</f>
        <v>3</v>
      </c>
      <c r="L31" s="19">
        <v>1</v>
      </c>
      <c r="M31" s="20">
        <v>1</v>
      </c>
      <c r="N31" s="21">
        <v>1</v>
      </c>
      <c r="O31" s="22">
        <f>SUM(L31:N31)</f>
        <v>3</v>
      </c>
      <c r="P31" s="19">
        <v>1</v>
      </c>
      <c r="Q31" s="20">
        <v>1</v>
      </c>
      <c r="R31" s="21">
        <v>1</v>
      </c>
      <c r="S31" s="22">
        <f>SUM(P31:R31)</f>
        <v>3</v>
      </c>
      <c r="T31" s="23">
        <f>+F31+J31+O31+S31</f>
        <v>9</v>
      </c>
    </row>
    <row r="32" spans="1:22" ht="35.1" customHeight="1" thickBot="1">
      <c r="A32" s="7" t="s">
        <v>45</v>
      </c>
      <c r="B32" s="103" t="s">
        <v>39</v>
      </c>
      <c r="C32" s="481" t="s">
        <v>25</v>
      </c>
      <c r="D32" s="481"/>
      <c r="E32" s="482"/>
      <c r="F32" s="25" t="e">
        <f>F33/F34</f>
        <v>#DIV/0!</v>
      </c>
      <c r="G32" s="480" t="s">
        <v>25</v>
      </c>
      <c r="H32" s="481"/>
      <c r="I32" s="482"/>
      <c r="J32" s="25">
        <f>J33/J34</f>
        <v>0</v>
      </c>
      <c r="K32" s="26">
        <f>K33/K34</f>
        <v>0</v>
      </c>
      <c r="L32" s="480" t="s">
        <v>25</v>
      </c>
      <c r="M32" s="481"/>
      <c r="N32" s="482"/>
      <c r="O32" s="25" t="e">
        <f>O33/O34</f>
        <v>#DIV/0!</v>
      </c>
      <c r="P32" s="480" t="s">
        <v>25</v>
      </c>
      <c r="Q32" s="481"/>
      <c r="R32" s="482"/>
      <c r="S32" s="25" t="e">
        <f>S33/S34</f>
        <v>#DIV/0!</v>
      </c>
      <c r="T32" s="26">
        <f>T33/T34</f>
        <v>0</v>
      </c>
    </row>
    <row r="33" spans="1:20" ht="35.1" customHeight="1">
      <c r="A33" s="486" t="s">
        <v>826</v>
      </c>
      <c r="B33" s="224" t="s">
        <v>824</v>
      </c>
      <c r="C33" s="13"/>
      <c r="D33" s="14"/>
      <c r="E33" s="15"/>
      <c r="F33" s="16">
        <f>SUM(C33:E33)</f>
        <v>0</v>
      </c>
      <c r="G33" s="13"/>
      <c r="H33" s="14">
        <v>0</v>
      </c>
      <c r="I33" s="15"/>
      <c r="J33" s="16">
        <f>SUM(G33:I33)</f>
        <v>0</v>
      </c>
      <c r="K33" s="17">
        <f>+F33+J33</f>
        <v>0</v>
      </c>
      <c r="L33" s="13"/>
      <c r="M33" s="14"/>
      <c r="N33" s="15"/>
      <c r="O33" s="16">
        <f>SUM(L33:N33)</f>
        <v>0</v>
      </c>
      <c r="P33" s="13"/>
      <c r="Q33" s="14"/>
      <c r="R33" s="15"/>
      <c r="S33" s="16">
        <f>SUM(P33:R33)</f>
        <v>0</v>
      </c>
      <c r="T33" s="17">
        <f>+F33+J33+O33+S33</f>
        <v>0</v>
      </c>
    </row>
    <row r="34" spans="1:20" ht="35.1" customHeight="1" thickBot="1">
      <c r="A34" s="488"/>
      <c r="B34" s="34" t="s">
        <v>823</v>
      </c>
      <c r="C34" s="19"/>
      <c r="D34" s="20"/>
      <c r="E34" s="21"/>
      <c r="F34" s="22">
        <f>SUM(C34:E34)</f>
        <v>0</v>
      </c>
      <c r="G34" s="19"/>
      <c r="H34" s="20">
        <v>1</v>
      </c>
      <c r="I34" s="21"/>
      <c r="J34" s="22">
        <f>SUM(G34:I34)</f>
        <v>1</v>
      </c>
      <c r="K34" s="23">
        <f>+F34+J34</f>
        <v>1</v>
      </c>
      <c r="L34" s="19"/>
      <c r="M34" s="20"/>
      <c r="N34" s="21"/>
      <c r="O34" s="22">
        <f>SUM(L34:N34)</f>
        <v>0</v>
      </c>
      <c r="P34" s="19"/>
      <c r="Q34" s="20"/>
      <c r="R34" s="21"/>
      <c r="S34" s="22">
        <f>SUM(P34:R34)</f>
        <v>0</v>
      </c>
      <c r="T34" s="23">
        <f>+F34+J34+O34+S34</f>
        <v>1</v>
      </c>
    </row>
    <row r="35" spans="1:20" ht="35.1" customHeight="1" thickBot="1">
      <c r="A35" s="7" t="s">
        <v>46</v>
      </c>
      <c r="B35" s="103" t="s">
        <v>39</v>
      </c>
      <c r="C35" s="481" t="s">
        <v>25</v>
      </c>
      <c r="D35" s="481"/>
      <c r="E35" s="482"/>
      <c r="F35" s="25" t="e">
        <f>F36/F37</f>
        <v>#DIV/0!</v>
      </c>
      <c r="G35" s="480" t="s">
        <v>25</v>
      </c>
      <c r="H35" s="481"/>
      <c r="I35" s="482"/>
      <c r="J35" s="25">
        <f>J36/J37</f>
        <v>1</v>
      </c>
      <c r="K35" s="26">
        <f>K36/K37</f>
        <v>1</v>
      </c>
      <c r="L35" s="480" t="s">
        <v>25</v>
      </c>
      <c r="M35" s="481"/>
      <c r="N35" s="482"/>
      <c r="O35" s="25" t="e">
        <f>O36/O37</f>
        <v>#DIV/0!</v>
      </c>
      <c r="P35" s="480" t="s">
        <v>25</v>
      </c>
      <c r="Q35" s="481"/>
      <c r="R35" s="482"/>
      <c r="S35" s="25">
        <f>S36/S37</f>
        <v>0</v>
      </c>
      <c r="T35" s="26">
        <f>T36/T37</f>
        <v>0.5</v>
      </c>
    </row>
    <row r="36" spans="1:20" ht="35.1" customHeight="1">
      <c r="A36" s="486" t="s">
        <v>825</v>
      </c>
      <c r="B36" s="222" t="s">
        <v>827</v>
      </c>
      <c r="C36" s="13"/>
      <c r="D36" s="14"/>
      <c r="E36" s="15"/>
      <c r="F36" s="16">
        <f>SUM(C36:E36)</f>
        <v>0</v>
      </c>
      <c r="G36" s="13"/>
      <c r="H36" s="14"/>
      <c r="I36" s="15">
        <v>1</v>
      </c>
      <c r="J36" s="16">
        <f>SUM(G36:I36)</f>
        <v>1</v>
      </c>
      <c r="K36" s="17">
        <f>+F36+J36</f>
        <v>1</v>
      </c>
      <c r="L36" s="13"/>
      <c r="M36" s="14"/>
      <c r="N36" s="15"/>
      <c r="O36" s="16">
        <f>SUM(L36:N36)</f>
        <v>0</v>
      </c>
      <c r="P36" s="13"/>
      <c r="Q36" s="14"/>
      <c r="R36" s="15"/>
      <c r="S36" s="16">
        <f>SUM(P36:R36)</f>
        <v>0</v>
      </c>
      <c r="T36" s="17">
        <f>+F36+J36+O36+S36</f>
        <v>1</v>
      </c>
    </row>
    <row r="37" spans="1:20" ht="35.1" customHeight="1" thickBot="1">
      <c r="A37" s="488"/>
      <c r="B37" s="226" t="s">
        <v>828</v>
      </c>
      <c r="C37" s="19"/>
      <c r="D37" s="20"/>
      <c r="E37" s="21"/>
      <c r="F37" s="22">
        <f>SUM(C37:E37)</f>
        <v>0</v>
      </c>
      <c r="G37" s="19"/>
      <c r="H37" s="20"/>
      <c r="I37" s="21">
        <v>1</v>
      </c>
      <c r="J37" s="22">
        <f>SUM(G37:I37)</f>
        <v>1</v>
      </c>
      <c r="K37" s="23">
        <f>+F37+J37</f>
        <v>1</v>
      </c>
      <c r="L37" s="19"/>
      <c r="M37" s="20"/>
      <c r="N37" s="21"/>
      <c r="O37" s="22">
        <f>SUM(L37:N37)</f>
        <v>0</v>
      </c>
      <c r="P37" s="19"/>
      <c r="Q37" s="20"/>
      <c r="R37" s="21">
        <v>1</v>
      </c>
      <c r="S37" s="22">
        <f>SUM(P37:R37)</f>
        <v>1</v>
      </c>
      <c r="T37" s="23">
        <f>+F37+J37+O37+S37</f>
        <v>2</v>
      </c>
    </row>
    <row r="38" spans="1:20" ht="36" customHeight="1" thickBot="1">
      <c r="A38" s="497" t="s">
        <v>48</v>
      </c>
      <c r="B38" s="498"/>
      <c r="C38" s="481" t="s">
        <v>25</v>
      </c>
      <c r="D38" s="481"/>
      <c r="E38" s="482"/>
      <c r="F38" s="25" t="e">
        <f>F39/F40</f>
        <v>#DIV/0!</v>
      </c>
      <c r="G38" s="480" t="s">
        <v>25</v>
      </c>
      <c r="H38" s="481"/>
      <c r="I38" s="482"/>
      <c r="J38" s="25" t="e">
        <f>J39/J40</f>
        <v>#DIV/0!</v>
      </c>
      <c r="K38" s="26" t="e">
        <f>K39/K40</f>
        <v>#DIV/0!</v>
      </c>
      <c r="L38" s="480" t="s">
        <v>25</v>
      </c>
      <c r="M38" s="481"/>
      <c r="N38" s="482"/>
      <c r="O38" s="25" t="e">
        <f>O39/O40</f>
        <v>#DIV/0!</v>
      </c>
      <c r="P38" s="480" t="s">
        <v>25</v>
      </c>
      <c r="Q38" s="481"/>
      <c r="R38" s="482"/>
      <c r="S38" s="25" t="e">
        <f>S39/S40</f>
        <v>#DIV/0!</v>
      </c>
      <c r="T38" s="26" t="e">
        <f>T39/T40</f>
        <v>#DIV/0!</v>
      </c>
    </row>
    <row r="39" spans="1:20" ht="50.1" customHeight="1">
      <c r="A39" s="495" t="s">
        <v>214</v>
      </c>
      <c r="B39" s="70" t="s">
        <v>36</v>
      </c>
      <c r="C39" s="13"/>
      <c r="D39" s="14"/>
      <c r="E39" s="15"/>
      <c r="F39" s="16">
        <f>SUM(C39:E39)</f>
        <v>0</v>
      </c>
      <c r="G39" s="13"/>
      <c r="H39" s="14"/>
      <c r="I39" s="15"/>
      <c r="J39" s="16">
        <f>SUM(G39:I39)</f>
        <v>0</v>
      </c>
      <c r="K39" s="17">
        <f>+F39+J39</f>
        <v>0</v>
      </c>
      <c r="L39" s="13"/>
      <c r="M39" s="14"/>
      <c r="N39" s="15"/>
      <c r="O39" s="16">
        <f>SUM(L39:N39)</f>
        <v>0</v>
      </c>
      <c r="P39" s="13"/>
      <c r="Q39" s="14"/>
      <c r="R39" s="15"/>
      <c r="S39" s="16">
        <f>SUM(P39:R39)</f>
        <v>0</v>
      </c>
      <c r="T39" s="17">
        <f>+F39+J39+O39+S39</f>
        <v>0</v>
      </c>
    </row>
    <row r="40" spans="1:20" ht="50.1" customHeight="1" thickBot="1">
      <c r="A40" s="496"/>
      <c r="B40" s="71" t="s">
        <v>37</v>
      </c>
      <c r="C40" s="28"/>
      <c r="D40" s="29"/>
      <c r="E40" s="30"/>
      <c r="F40" s="22">
        <f>SUM(C40:E40)</f>
        <v>0</v>
      </c>
      <c r="G40" s="28"/>
      <c r="H40" s="29"/>
      <c r="I40" s="30"/>
      <c r="J40" s="22">
        <f>SUM(G40:I40)</f>
        <v>0</v>
      </c>
      <c r="K40" s="23">
        <f>+F40+J40</f>
        <v>0</v>
      </c>
      <c r="L40" s="28"/>
      <c r="M40" s="29"/>
      <c r="N40" s="30"/>
      <c r="O40" s="22">
        <f>SUM(L40:N40)</f>
        <v>0</v>
      </c>
      <c r="P40" s="28"/>
      <c r="Q40" s="29"/>
      <c r="R40" s="30"/>
      <c r="S40" s="22">
        <f>SUM(P40:R40)</f>
        <v>0</v>
      </c>
      <c r="T40" s="23">
        <f>+F40+J40+O40+S40</f>
        <v>0</v>
      </c>
    </row>
  </sheetData>
  <mergeCells count="96">
    <mergeCell ref="L3:L6"/>
    <mergeCell ref="M3:M6"/>
    <mergeCell ref="N3:N6"/>
    <mergeCell ref="O3:O6"/>
    <mergeCell ref="A3:D3"/>
    <mergeCell ref="E3:E6"/>
    <mergeCell ref="F3:F6"/>
    <mergeCell ref="G3:G6"/>
    <mergeCell ref="H3:H6"/>
    <mergeCell ref="I3:I6"/>
    <mergeCell ref="V3:V6"/>
    <mergeCell ref="A5:A6"/>
    <mergeCell ref="C5:D5"/>
    <mergeCell ref="B6:D6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U3:U6"/>
    <mergeCell ref="J3:J6"/>
    <mergeCell ref="K3:K6"/>
    <mergeCell ref="R10:T10"/>
    <mergeCell ref="B11:B12"/>
    <mergeCell ref="C11:C12"/>
    <mergeCell ref="A8:A12"/>
    <mergeCell ref="B8:B9"/>
    <mergeCell ref="C8:C9"/>
    <mergeCell ref="E10:G10"/>
    <mergeCell ref="I10:K10"/>
    <mergeCell ref="N10:P10"/>
    <mergeCell ref="N16:P16"/>
    <mergeCell ref="R16:T16"/>
    <mergeCell ref="E13:G13"/>
    <mergeCell ref="I13:K13"/>
    <mergeCell ref="N13:P13"/>
    <mergeCell ref="R13:T13"/>
    <mergeCell ref="A20:T20"/>
    <mergeCell ref="A22:B22"/>
    <mergeCell ref="C22:C25"/>
    <mergeCell ref="D22:D25"/>
    <mergeCell ref="E22:E25"/>
    <mergeCell ref="F22:F25"/>
    <mergeCell ref="G22:G25"/>
    <mergeCell ref="H22:H25"/>
    <mergeCell ref="T22:T25"/>
    <mergeCell ref="I22:I25"/>
    <mergeCell ref="J22:J25"/>
    <mergeCell ref="K22:K25"/>
    <mergeCell ref="L22:L25"/>
    <mergeCell ref="M22:M25"/>
    <mergeCell ref="N22:N25"/>
    <mergeCell ref="O22:O25"/>
    <mergeCell ref="P22:P25"/>
    <mergeCell ref="Q22:Q25"/>
    <mergeCell ref="R22:R25"/>
    <mergeCell ref="S22:S25"/>
    <mergeCell ref="P32:R32"/>
    <mergeCell ref="L26:N26"/>
    <mergeCell ref="P26:R26"/>
    <mergeCell ref="A27:A28"/>
    <mergeCell ref="C29:E29"/>
    <mergeCell ref="G29:I29"/>
    <mergeCell ref="L29:N29"/>
    <mergeCell ref="P29:R29"/>
    <mergeCell ref="A36:A37"/>
    <mergeCell ref="A30:A31"/>
    <mergeCell ref="C32:E32"/>
    <mergeCell ref="G32:I32"/>
    <mergeCell ref="L32:N32"/>
    <mergeCell ref="A33:A34"/>
    <mergeCell ref="P38:R38"/>
    <mergeCell ref="C35:E35"/>
    <mergeCell ref="G35:I35"/>
    <mergeCell ref="L35:N35"/>
    <mergeCell ref="P35:R35"/>
    <mergeCell ref="A1:P1"/>
    <mergeCell ref="A39:A40"/>
    <mergeCell ref="A14:A15"/>
    <mergeCell ref="B14:B15"/>
    <mergeCell ref="C14:C15"/>
    <mergeCell ref="A17:A18"/>
    <mergeCell ref="B17:B18"/>
    <mergeCell ref="C17:C18"/>
    <mergeCell ref="A38:B38"/>
    <mergeCell ref="C38:E38"/>
    <mergeCell ref="C26:E26"/>
    <mergeCell ref="E16:G16"/>
    <mergeCell ref="G38:I38"/>
    <mergeCell ref="G26:I26"/>
    <mergeCell ref="I16:K16"/>
    <mergeCell ref="L38:N38"/>
  </mergeCells>
  <conditionalFormatting sqref="H7">
    <cfRule type="cellIs" dxfId="4913" priority="607" operator="greaterThan">
      <formula>1</formula>
    </cfRule>
    <cfRule type="cellIs" dxfId="4912" priority="608" operator="greaterThan">
      <formula>0.89</formula>
    </cfRule>
    <cfRule type="cellIs" dxfId="4911" priority="609" operator="greaterThan">
      <formula>0.69</formula>
    </cfRule>
    <cfRule type="cellIs" dxfId="4910" priority="610" operator="greaterThan">
      <formula>0.49</formula>
    </cfRule>
    <cfRule type="cellIs" dxfId="4909" priority="611" operator="greaterThan">
      <formula>0.29</formula>
    </cfRule>
    <cfRule type="cellIs" dxfId="4908" priority="612" operator="lessThan">
      <formula>0.29</formula>
    </cfRule>
  </conditionalFormatting>
  <conditionalFormatting sqref="L7">
    <cfRule type="cellIs" dxfId="4907" priority="601" operator="greaterThan">
      <formula>1</formula>
    </cfRule>
    <cfRule type="cellIs" dxfId="4906" priority="602" operator="greaterThan">
      <formula>0.89</formula>
    </cfRule>
    <cfRule type="cellIs" dxfId="4905" priority="603" operator="greaterThan">
      <formula>0.69</formula>
    </cfRule>
    <cfRule type="cellIs" dxfId="4904" priority="604" operator="greaterThan">
      <formula>0.49</formula>
    </cfRule>
    <cfRule type="cellIs" dxfId="4903" priority="605" operator="greaterThan">
      <formula>0.29</formula>
    </cfRule>
    <cfRule type="cellIs" dxfId="4902" priority="606" operator="lessThan">
      <formula>0.29</formula>
    </cfRule>
  </conditionalFormatting>
  <conditionalFormatting sqref="M7">
    <cfRule type="cellIs" dxfId="4901" priority="595" operator="greaterThan">
      <formula>1</formula>
    </cfRule>
    <cfRule type="cellIs" dxfId="4900" priority="596" operator="greaterThan">
      <formula>0.89</formula>
    </cfRule>
    <cfRule type="cellIs" dxfId="4899" priority="597" operator="greaterThan">
      <formula>0.69</formula>
    </cfRule>
    <cfRule type="cellIs" dxfId="4898" priority="598" operator="greaterThan">
      <formula>0.49</formula>
    </cfRule>
    <cfRule type="cellIs" dxfId="4897" priority="599" operator="greaterThan">
      <formula>0.29</formula>
    </cfRule>
    <cfRule type="cellIs" dxfId="4896" priority="600" operator="lessThan">
      <formula>0.29</formula>
    </cfRule>
  </conditionalFormatting>
  <conditionalFormatting sqref="Q7">
    <cfRule type="cellIs" dxfId="4895" priority="589" operator="greaterThan">
      <formula>1</formula>
    </cfRule>
    <cfRule type="cellIs" dxfId="4894" priority="590" operator="greaterThan">
      <formula>0.89</formula>
    </cfRule>
    <cfRule type="cellIs" dxfId="4893" priority="591" operator="greaterThan">
      <formula>0.69</formula>
    </cfRule>
    <cfRule type="cellIs" dxfId="4892" priority="592" operator="greaterThan">
      <formula>0.49</formula>
    </cfRule>
    <cfRule type="cellIs" dxfId="4891" priority="593" operator="greaterThan">
      <formula>0.29</formula>
    </cfRule>
    <cfRule type="cellIs" dxfId="4890" priority="594" operator="lessThan">
      <formula>0.29</formula>
    </cfRule>
  </conditionalFormatting>
  <conditionalFormatting sqref="U7">
    <cfRule type="cellIs" dxfId="4889" priority="583" operator="greaterThan">
      <formula>1</formula>
    </cfRule>
    <cfRule type="cellIs" dxfId="4888" priority="584" operator="greaterThan">
      <formula>0.89</formula>
    </cfRule>
    <cfRule type="cellIs" dxfId="4887" priority="585" operator="greaterThan">
      <formula>0.69</formula>
    </cfRule>
    <cfRule type="cellIs" dxfId="4886" priority="586" operator="greaterThan">
      <formula>0.49</formula>
    </cfRule>
    <cfRule type="cellIs" dxfId="4885" priority="587" operator="greaterThan">
      <formula>0.29</formula>
    </cfRule>
    <cfRule type="cellIs" dxfId="4884" priority="588" operator="lessThan">
      <formula>0.29</formula>
    </cfRule>
  </conditionalFormatting>
  <conditionalFormatting sqref="V7">
    <cfRule type="cellIs" dxfId="4883" priority="577" operator="greaterThan">
      <formula>1</formula>
    </cfRule>
    <cfRule type="cellIs" dxfId="4882" priority="578" operator="greaterThan">
      <formula>0.89</formula>
    </cfRule>
    <cfRule type="cellIs" dxfId="4881" priority="579" operator="greaterThan">
      <formula>0.69</formula>
    </cfRule>
    <cfRule type="cellIs" dxfId="4880" priority="580" operator="greaterThan">
      <formula>0.49</formula>
    </cfRule>
    <cfRule type="cellIs" dxfId="4879" priority="581" operator="greaterThan">
      <formula>0.29</formula>
    </cfRule>
    <cfRule type="cellIs" dxfId="4878" priority="582" operator="lessThan">
      <formula>0.29</formula>
    </cfRule>
  </conditionalFormatting>
  <conditionalFormatting sqref="V16">
    <cfRule type="cellIs" dxfId="4877" priority="433" operator="greaterThan">
      <formula>1</formula>
    </cfRule>
    <cfRule type="cellIs" dxfId="4876" priority="434" operator="greaterThan">
      <formula>0.89</formula>
    </cfRule>
    <cfRule type="cellIs" dxfId="4875" priority="435" operator="greaterThan">
      <formula>0.69</formula>
    </cfRule>
    <cfRule type="cellIs" dxfId="4874" priority="436" operator="greaterThan">
      <formula>0.49</formula>
    </cfRule>
    <cfRule type="cellIs" dxfId="4873" priority="437" operator="greaterThan">
      <formula>0.29</formula>
    </cfRule>
    <cfRule type="cellIs" dxfId="4872" priority="438" operator="lessThan">
      <formula>0.29</formula>
    </cfRule>
  </conditionalFormatting>
  <conditionalFormatting sqref="H10">
    <cfRule type="cellIs" dxfId="4871" priority="571" operator="greaterThan">
      <formula>1</formula>
    </cfRule>
    <cfRule type="cellIs" dxfId="4870" priority="572" operator="greaterThan">
      <formula>0.89</formula>
    </cfRule>
    <cfRule type="cellIs" dxfId="4869" priority="573" operator="greaterThan">
      <formula>0.69</formula>
    </cfRule>
    <cfRule type="cellIs" dxfId="4868" priority="574" operator="greaterThan">
      <formula>0.49</formula>
    </cfRule>
    <cfRule type="cellIs" dxfId="4867" priority="575" operator="greaterThan">
      <formula>0.29</formula>
    </cfRule>
    <cfRule type="cellIs" dxfId="4866" priority="576" operator="lessThan">
      <formula>0.29</formula>
    </cfRule>
  </conditionalFormatting>
  <conditionalFormatting sqref="L10">
    <cfRule type="cellIs" dxfId="4865" priority="565" operator="greaterThan">
      <formula>1</formula>
    </cfRule>
    <cfRule type="cellIs" dxfId="4864" priority="566" operator="greaterThan">
      <formula>0.89</formula>
    </cfRule>
    <cfRule type="cellIs" dxfId="4863" priority="567" operator="greaterThan">
      <formula>0.69</formula>
    </cfRule>
    <cfRule type="cellIs" dxfId="4862" priority="568" operator="greaterThan">
      <formula>0.49</formula>
    </cfRule>
    <cfRule type="cellIs" dxfId="4861" priority="569" operator="greaterThan">
      <formula>0.29</formula>
    </cfRule>
    <cfRule type="cellIs" dxfId="4860" priority="570" operator="lessThan">
      <formula>0.29</formula>
    </cfRule>
  </conditionalFormatting>
  <conditionalFormatting sqref="M10">
    <cfRule type="cellIs" dxfId="4859" priority="559" operator="greaterThan">
      <formula>1</formula>
    </cfRule>
    <cfRule type="cellIs" dxfId="4858" priority="560" operator="greaterThan">
      <formula>0.89</formula>
    </cfRule>
    <cfRule type="cellIs" dxfId="4857" priority="561" operator="greaterThan">
      <formula>0.69</formula>
    </cfRule>
    <cfRule type="cellIs" dxfId="4856" priority="562" operator="greaterThan">
      <formula>0.49</formula>
    </cfRule>
    <cfRule type="cellIs" dxfId="4855" priority="563" operator="greaterThan">
      <formula>0.29</formula>
    </cfRule>
    <cfRule type="cellIs" dxfId="4854" priority="564" operator="lessThan">
      <formula>0.29</formula>
    </cfRule>
  </conditionalFormatting>
  <conditionalFormatting sqref="Q10">
    <cfRule type="cellIs" dxfId="4853" priority="553" operator="greaterThan">
      <formula>1</formula>
    </cfRule>
    <cfRule type="cellIs" dxfId="4852" priority="554" operator="greaterThan">
      <formula>0.89</formula>
    </cfRule>
    <cfRule type="cellIs" dxfId="4851" priority="555" operator="greaterThan">
      <formula>0.69</formula>
    </cfRule>
    <cfRule type="cellIs" dxfId="4850" priority="556" operator="greaterThan">
      <formula>0.49</formula>
    </cfRule>
    <cfRule type="cellIs" dxfId="4849" priority="557" operator="greaterThan">
      <formula>0.29</formula>
    </cfRule>
    <cfRule type="cellIs" dxfId="4848" priority="558" operator="lessThan">
      <formula>0.29</formula>
    </cfRule>
  </conditionalFormatting>
  <conditionalFormatting sqref="U10">
    <cfRule type="cellIs" dxfId="4847" priority="547" operator="greaterThan">
      <formula>1</formula>
    </cfRule>
    <cfRule type="cellIs" dxfId="4846" priority="548" operator="greaterThan">
      <formula>0.89</formula>
    </cfRule>
    <cfRule type="cellIs" dxfId="4845" priority="549" operator="greaterThan">
      <formula>0.69</formula>
    </cfRule>
    <cfRule type="cellIs" dxfId="4844" priority="550" operator="greaterThan">
      <formula>0.49</formula>
    </cfRule>
    <cfRule type="cellIs" dxfId="4843" priority="551" operator="greaterThan">
      <formula>0.29</formula>
    </cfRule>
    <cfRule type="cellIs" dxfId="4842" priority="552" operator="lessThan">
      <formula>0.29</formula>
    </cfRule>
  </conditionalFormatting>
  <conditionalFormatting sqref="V10">
    <cfRule type="cellIs" dxfId="4841" priority="541" operator="greaterThan">
      <formula>1</formula>
    </cfRule>
    <cfRule type="cellIs" dxfId="4840" priority="542" operator="greaterThan">
      <formula>0.89</formula>
    </cfRule>
    <cfRule type="cellIs" dxfId="4839" priority="543" operator="greaterThan">
      <formula>0.69</formula>
    </cfRule>
    <cfRule type="cellIs" dxfId="4838" priority="544" operator="greaterThan">
      <formula>0.49</formula>
    </cfRule>
    <cfRule type="cellIs" dxfId="4837" priority="545" operator="greaterThan">
      <formula>0.29</formula>
    </cfRule>
    <cfRule type="cellIs" dxfId="4836" priority="546" operator="lessThan">
      <formula>0.29</formula>
    </cfRule>
  </conditionalFormatting>
  <conditionalFormatting sqref="H13">
    <cfRule type="cellIs" dxfId="4835" priority="535" operator="greaterThan">
      <formula>1</formula>
    </cfRule>
    <cfRule type="cellIs" dxfId="4834" priority="536" operator="greaterThan">
      <formula>0.89</formula>
    </cfRule>
    <cfRule type="cellIs" dxfId="4833" priority="537" operator="greaterThan">
      <formula>0.69</formula>
    </cfRule>
    <cfRule type="cellIs" dxfId="4832" priority="538" operator="greaterThan">
      <formula>0.49</formula>
    </cfRule>
    <cfRule type="cellIs" dxfId="4831" priority="539" operator="greaterThan">
      <formula>0.29</formula>
    </cfRule>
    <cfRule type="cellIs" dxfId="4830" priority="540" operator="lessThan">
      <formula>0.29</formula>
    </cfRule>
  </conditionalFormatting>
  <conditionalFormatting sqref="L13">
    <cfRule type="cellIs" dxfId="4829" priority="529" operator="greaterThan">
      <formula>1</formula>
    </cfRule>
    <cfRule type="cellIs" dxfId="4828" priority="530" operator="greaterThan">
      <formula>0.89</formula>
    </cfRule>
    <cfRule type="cellIs" dxfId="4827" priority="531" operator="greaterThan">
      <formula>0.69</formula>
    </cfRule>
    <cfRule type="cellIs" dxfId="4826" priority="532" operator="greaterThan">
      <formula>0.49</formula>
    </cfRule>
    <cfRule type="cellIs" dxfId="4825" priority="533" operator="greaterThan">
      <formula>0.29</formula>
    </cfRule>
    <cfRule type="cellIs" dxfId="4824" priority="534" operator="lessThan">
      <formula>0.29</formula>
    </cfRule>
  </conditionalFormatting>
  <conditionalFormatting sqref="M13">
    <cfRule type="cellIs" dxfId="4823" priority="523" operator="greaterThan">
      <formula>1</formula>
    </cfRule>
    <cfRule type="cellIs" dxfId="4822" priority="524" operator="greaterThan">
      <formula>0.89</formula>
    </cfRule>
    <cfRule type="cellIs" dxfId="4821" priority="525" operator="greaterThan">
      <formula>0.69</formula>
    </cfRule>
    <cfRule type="cellIs" dxfId="4820" priority="526" operator="greaterThan">
      <formula>0.49</formula>
    </cfRule>
    <cfRule type="cellIs" dxfId="4819" priority="527" operator="greaterThan">
      <formula>0.29</formula>
    </cfRule>
    <cfRule type="cellIs" dxfId="4818" priority="528" operator="lessThan">
      <formula>0.29</formula>
    </cfRule>
  </conditionalFormatting>
  <conditionalFormatting sqref="Q13">
    <cfRule type="cellIs" dxfId="4817" priority="517" operator="greaterThan">
      <formula>1</formula>
    </cfRule>
    <cfRule type="cellIs" dxfId="4816" priority="518" operator="greaterThan">
      <formula>0.89</formula>
    </cfRule>
    <cfRule type="cellIs" dxfId="4815" priority="519" operator="greaterThan">
      <formula>0.69</formula>
    </cfRule>
    <cfRule type="cellIs" dxfId="4814" priority="520" operator="greaterThan">
      <formula>0.49</formula>
    </cfRule>
    <cfRule type="cellIs" dxfId="4813" priority="521" operator="greaterThan">
      <formula>0.29</formula>
    </cfRule>
    <cfRule type="cellIs" dxfId="4812" priority="522" operator="lessThan">
      <formula>0.29</formula>
    </cfRule>
  </conditionalFormatting>
  <conditionalFormatting sqref="U13">
    <cfRule type="cellIs" dxfId="4811" priority="511" operator="greaterThan">
      <formula>1</formula>
    </cfRule>
    <cfRule type="cellIs" dxfId="4810" priority="512" operator="greaterThan">
      <formula>0.89</formula>
    </cfRule>
    <cfRule type="cellIs" dxfId="4809" priority="513" operator="greaterThan">
      <formula>0.69</formula>
    </cfRule>
    <cfRule type="cellIs" dxfId="4808" priority="514" operator="greaterThan">
      <formula>0.49</formula>
    </cfRule>
    <cfRule type="cellIs" dxfId="4807" priority="515" operator="greaterThan">
      <formula>0.29</formula>
    </cfRule>
    <cfRule type="cellIs" dxfId="4806" priority="516" operator="lessThan">
      <formula>0.29</formula>
    </cfRule>
  </conditionalFormatting>
  <conditionalFormatting sqref="V13">
    <cfRule type="cellIs" dxfId="4805" priority="505" operator="greaterThan">
      <formula>1</formula>
    </cfRule>
    <cfRule type="cellIs" dxfId="4804" priority="506" operator="greaterThan">
      <formula>0.89</formula>
    </cfRule>
    <cfRule type="cellIs" dxfId="4803" priority="507" operator="greaterThan">
      <formula>0.69</formula>
    </cfRule>
    <cfRule type="cellIs" dxfId="4802" priority="508" operator="greaterThan">
      <formula>0.49</formula>
    </cfRule>
    <cfRule type="cellIs" dxfId="4801" priority="509" operator="greaterThan">
      <formula>0.29</formula>
    </cfRule>
    <cfRule type="cellIs" dxfId="4800" priority="510" operator="lessThan">
      <formula>0.29</formula>
    </cfRule>
  </conditionalFormatting>
  <conditionalFormatting sqref="H16">
    <cfRule type="cellIs" dxfId="4799" priority="463" operator="greaterThan">
      <formula>1</formula>
    </cfRule>
    <cfRule type="cellIs" dxfId="4798" priority="464" operator="greaterThan">
      <formula>0.89</formula>
    </cfRule>
    <cfRule type="cellIs" dxfId="4797" priority="465" operator="greaterThan">
      <formula>0.69</formula>
    </cfRule>
    <cfRule type="cellIs" dxfId="4796" priority="466" operator="greaterThan">
      <formula>0.49</formula>
    </cfRule>
    <cfRule type="cellIs" dxfId="4795" priority="467" operator="greaterThan">
      <formula>0.29</formula>
    </cfRule>
    <cfRule type="cellIs" dxfId="4794" priority="468" operator="lessThan">
      <formula>0.29</formula>
    </cfRule>
  </conditionalFormatting>
  <conditionalFormatting sqref="L16">
    <cfRule type="cellIs" dxfId="4793" priority="457" operator="greaterThan">
      <formula>1</formula>
    </cfRule>
    <cfRule type="cellIs" dxfId="4792" priority="458" operator="greaterThan">
      <formula>0.89</formula>
    </cfRule>
    <cfRule type="cellIs" dxfId="4791" priority="459" operator="greaterThan">
      <formula>0.69</formula>
    </cfRule>
    <cfRule type="cellIs" dxfId="4790" priority="460" operator="greaterThan">
      <formula>0.49</formula>
    </cfRule>
    <cfRule type="cellIs" dxfId="4789" priority="461" operator="greaterThan">
      <formula>0.29</formula>
    </cfRule>
    <cfRule type="cellIs" dxfId="4788" priority="462" operator="lessThan">
      <formula>0.29</formula>
    </cfRule>
  </conditionalFormatting>
  <conditionalFormatting sqref="M16">
    <cfRule type="cellIs" dxfId="4787" priority="451" operator="greaterThan">
      <formula>1</formula>
    </cfRule>
    <cfRule type="cellIs" dxfId="4786" priority="452" operator="greaterThan">
      <formula>0.89</formula>
    </cfRule>
    <cfRule type="cellIs" dxfId="4785" priority="453" operator="greaterThan">
      <formula>0.69</formula>
    </cfRule>
    <cfRule type="cellIs" dxfId="4784" priority="454" operator="greaterThan">
      <formula>0.49</formula>
    </cfRule>
    <cfRule type="cellIs" dxfId="4783" priority="455" operator="greaterThan">
      <formula>0.29</formula>
    </cfRule>
    <cfRule type="cellIs" dxfId="4782" priority="456" operator="lessThan">
      <formula>0.29</formula>
    </cfRule>
  </conditionalFormatting>
  <conditionalFormatting sqref="Q16">
    <cfRule type="cellIs" dxfId="4781" priority="445" operator="greaterThan">
      <formula>1</formula>
    </cfRule>
    <cfRule type="cellIs" dxfId="4780" priority="446" operator="greaterThan">
      <formula>0.89</formula>
    </cfRule>
    <cfRule type="cellIs" dxfId="4779" priority="447" operator="greaterThan">
      <formula>0.69</formula>
    </cfRule>
    <cfRule type="cellIs" dxfId="4778" priority="448" operator="greaterThan">
      <formula>0.49</formula>
    </cfRule>
    <cfRule type="cellIs" dxfId="4777" priority="449" operator="greaterThan">
      <formula>0.29</formula>
    </cfRule>
    <cfRule type="cellIs" dxfId="4776" priority="450" operator="lessThan">
      <formula>0.29</formula>
    </cfRule>
  </conditionalFormatting>
  <conditionalFormatting sqref="U16">
    <cfRule type="cellIs" dxfId="4775" priority="439" operator="greaterThan">
      <formula>1</formula>
    </cfRule>
    <cfRule type="cellIs" dxfId="4774" priority="440" operator="greaterThan">
      <formula>0.89</formula>
    </cfRule>
    <cfRule type="cellIs" dxfId="4773" priority="441" operator="greaterThan">
      <formula>0.69</formula>
    </cfRule>
    <cfRule type="cellIs" dxfId="4772" priority="442" operator="greaterThan">
      <formula>0.49</formula>
    </cfRule>
    <cfRule type="cellIs" dxfId="4771" priority="443" operator="greaterThan">
      <formula>0.29</formula>
    </cfRule>
    <cfRule type="cellIs" dxfId="4770" priority="444" operator="lessThan">
      <formula>0.29</formula>
    </cfRule>
  </conditionalFormatting>
  <conditionalFormatting sqref="T26">
    <cfRule type="cellIs" dxfId="4769" priority="325" operator="greaterThan">
      <formula>1</formula>
    </cfRule>
    <cfRule type="cellIs" dxfId="4768" priority="326" operator="greaterThan">
      <formula>0.89</formula>
    </cfRule>
    <cfRule type="cellIs" dxfId="4767" priority="327" operator="greaterThan">
      <formula>0.69</formula>
    </cfRule>
    <cfRule type="cellIs" dxfId="4766" priority="328" operator="greaterThan">
      <formula>0.49</formula>
    </cfRule>
    <cfRule type="cellIs" dxfId="4765" priority="329" operator="greaterThan">
      <formula>0.29</formula>
    </cfRule>
    <cfRule type="cellIs" dxfId="4764" priority="330" operator="lessThan">
      <formula>0.29</formula>
    </cfRule>
  </conditionalFormatting>
  <conditionalFormatting sqref="F26">
    <cfRule type="cellIs" dxfId="4763" priority="355" operator="greaterThan">
      <formula>1</formula>
    </cfRule>
    <cfRule type="cellIs" dxfId="4762" priority="356" operator="greaterThan">
      <formula>0.89</formula>
    </cfRule>
    <cfRule type="cellIs" dxfId="4761" priority="357" operator="greaterThan">
      <formula>0.69</formula>
    </cfRule>
    <cfRule type="cellIs" dxfId="4760" priority="358" operator="greaterThan">
      <formula>0.49</formula>
    </cfRule>
    <cfRule type="cellIs" dxfId="4759" priority="359" operator="greaterThan">
      <formula>0.29</formula>
    </cfRule>
    <cfRule type="cellIs" dxfId="4758" priority="360" operator="lessThan">
      <formula>0.29</formula>
    </cfRule>
  </conditionalFormatting>
  <conditionalFormatting sqref="J26">
    <cfRule type="cellIs" dxfId="4757" priority="349" operator="greaterThan">
      <formula>1</formula>
    </cfRule>
    <cfRule type="cellIs" dxfId="4756" priority="350" operator="greaterThan">
      <formula>0.89</formula>
    </cfRule>
    <cfRule type="cellIs" dxfId="4755" priority="351" operator="greaterThan">
      <formula>0.69</formula>
    </cfRule>
    <cfRule type="cellIs" dxfId="4754" priority="352" operator="greaterThan">
      <formula>0.49</formula>
    </cfRule>
    <cfRule type="cellIs" dxfId="4753" priority="353" operator="greaterThan">
      <formula>0.29</formula>
    </cfRule>
    <cfRule type="cellIs" dxfId="4752" priority="354" operator="lessThan">
      <formula>0.29</formula>
    </cfRule>
  </conditionalFormatting>
  <conditionalFormatting sqref="K26">
    <cfRule type="cellIs" dxfId="4751" priority="343" operator="greaterThan">
      <formula>1</formula>
    </cfRule>
    <cfRule type="cellIs" dxfId="4750" priority="344" operator="greaterThan">
      <formula>0.89</formula>
    </cfRule>
    <cfRule type="cellIs" dxfId="4749" priority="345" operator="greaterThan">
      <formula>0.69</formula>
    </cfRule>
    <cfRule type="cellIs" dxfId="4748" priority="346" operator="greaterThan">
      <formula>0.49</formula>
    </cfRule>
    <cfRule type="cellIs" dxfId="4747" priority="347" operator="greaterThan">
      <formula>0.29</formula>
    </cfRule>
    <cfRule type="cellIs" dxfId="4746" priority="348" operator="lessThan">
      <formula>0.29</formula>
    </cfRule>
  </conditionalFormatting>
  <conditionalFormatting sqref="O26">
    <cfRule type="cellIs" dxfId="4745" priority="337" operator="greaterThan">
      <formula>1</formula>
    </cfRule>
    <cfRule type="cellIs" dxfId="4744" priority="338" operator="greaterThan">
      <formula>0.89</formula>
    </cfRule>
    <cfRule type="cellIs" dxfId="4743" priority="339" operator="greaterThan">
      <formula>0.69</formula>
    </cfRule>
    <cfRule type="cellIs" dxfId="4742" priority="340" operator="greaterThan">
      <formula>0.49</formula>
    </cfRule>
    <cfRule type="cellIs" dxfId="4741" priority="341" operator="greaterThan">
      <formula>0.29</formula>
    </cfRule>
    <cfRule type="cellIs" dxfId="4740" priority="342" operator="lessThan">
      <formula>0.29</formula>
    </cfRule>
  </conditionalFormatting>
  <conditionalFormatting sqref="S26">
    <cfRule type="cellIs" dxfId="4739" priority="331" operator="greaterThan">
      <formula>1</formula>
    </cfRule>
    <cfRule type="cellIs" dxfId="4738" priority="332" operator="greaterThan">
      <formula>0.89</formula>
    </cfRule>
    <cfRule type="cellIs" dxfId="4737" priority="333" operator="greaterThan">
      <formula>0.69</formula>
    </cfRule>
    <cfRule type="cellIs" dxfId="4736" priority="334" operator="greaterThan">
      <formula>0.49</formula>
    </cfRule>
    <cfRule type="cellIs" dxfId="4735" priority="335" operator="greaterThan">
      <formula>0.29</formula>
    </cfRule>
    <cfRule type="cellIs" dxfId="4734" priority="336" operator="lessThan">
      <formula>0.29</formula>
    </cfRule>
  </conditionalFormatting>
  <conditionalFormatting sqref="F29">
    <cfRule type="cellIs" dxfId="4733" priority="319" operator="greaterThan">
      <formula>1</formula>
    </cfRule>
    <cfRule type="cellIs" dxfId="4732" priority="320" operator="greaterThan">
      <formula>0.89</formula>
    </cfRule>
    <cfRule type="cellIs" dxfId="4731" priority="321" operator="greaterThan">
      <formula>0.69</formula>
    </cfRule>
    <cfRule type="cellIs" dxfId="4730" priority="322" operator="greaterThan">
      <formula>0.49</formula>
    </cfRule>
    <cfRule type="cellIs" dxfId="4729" priority="323" operator="greaterThan">
      <formula>0.29</formula>
    </cfRule>
    <cfRule type="cellIs" dxfId="4728" priority="324" operator="lessThan">
      <formula>0.29</formula>
    </cfRule>
  </conditionalFormatting>
  <conditionalFormatting sqref="J29">
    <cfRule type="cellIs" dxfId="4727" priority="313" operator="greaterThan">
      <formula>1</formula>
    </cfRule>
    <cfRule type="cellIs" dxfId="4726" priority="314" operator="greaterThan">
      <formula>0.89</formula>
    </cfRule>
    <cfRule type="cellIs" dxfId="4725" priority="315" operator="greaterThan">
      <formula>0.69</formula>
    </cfRule>
    <cfRule type="cellIs" dxfId="4724" priority="316" operator="greaterThan">
      <formula>0.49</formula>
    </cfRule>
    <cfRule type="cellIs" dxfId="4723" priority="317" operator="greaterThan">
      <formula>0.29</formula>
    </cfRule>
    <cfRule type="cellIs" dxfId="4722" priority="318" operator="lessThan">
      <formula>0.29</formula>
    </cfRule>
  </conditionalFormatting>
  <conditionalFormatting sqref="K29">
    <cfRule type="cellIs" dxfId="4721" priority="307" operator="greaterThan">
      <formula>1</formula>
    </cfRule>
    <cfRule type="cellIs" dxfId="4720" priority="308" operator="greaterThan">
      <formula>0.89</formula>
    </cfRule>
    <cfRule type="cellIs" dxfId="4719" priority="309" operator="greaterThan">
      <formula>0.69</formula>
    </cfRule>
    <cfRule type="cellIs" dxfId="4718" priority="310" operator="greaterThan">
      <formula>0.49</formula>
    </cfRule>
    <cfRule type="cellIs" dxfId="4717" priority="311" operator="greaterThan">
      <formula>0.29</formula>
    </cfRule>
    <cfRule type="cellIs" dxfId="4716" priority="312" operator="lessThan">
      <formula>0.29</formula>
    </cfRule>
  </conditionalFormatting>
  <conditionalFormatting sqref="O29">
    <cfRule type="cellIs" dxfId="4715" priority="301" operator="greaterThan">
      <formula>1</formula>
    </cfRule>
    <cfRule type="cellIs" dxfId="4714" priority="302" operator="greaterThan">
      <formula>0.89</formula>
    </cfRule>
    <cfRule type="cellIs" dxfId="4713" priority="303" operator="greaterThan">
      <formula>0.69</formula>
    </cfRule>
    <cfRule type="cellIs" dxfId="4712" priority="304" operator="greaterThan">
      <formula>0.49</formula>
    </cfRule>
    <cfRule type="cellIs" dxfId="4711" priority="305" operator="greaterThan">
      <formula>0.29</formula>
    </cfRule>
    <cfRule type="cellIs" dxfId="4710" priority="306" operator="lessThan">
      <formula>0.29</formula>
    </cfRule>
  </conditionalFormatting>
  <conditionalFormatting sqref="S29">
    <cfRule type="cellIs" dxfId="4709" priority="295" operator="greaterThan">
      <formula>1</formula>
    </cfRule>
    <cfRule type="cellIs" dxfId="4708" priority="296" operator="greaterThan">
      <formula>0.89</formula>
    </cfRule>
    <cfRule type="cellIs" dxfId="4707" priority="297" operator="greaterThan">
      <formula>0.69</formula>
    </cfRule>
    <cfRule type="cellIs" dxfId="4706" priority="298" operator="greaterThan">
      <formula>0.49</formula>
    </cfRule>
    <cfRule type="cellIs" dxfId="4705" priority="299" operator="greaterThan">
      <formula>0.29</formula>
    </cfRule>
    <cfRule type="cellIs" dxfId="4704" priority="300" operator="lessThan">
      <formula>0.29</formula>
    </cfRule>
  </conditionalFormatting>
  <conditionalFormatting sqref="T29">
    <cfRule type="cellIs" dxfId="4703" priority="289" operator="greaterThan">
      <formula>1</formula>
    </cfRule>
    <cfRule type="cellIs" dxfId="4702" priority="290" operator="greaterThan">
      <formula>0.89</formula>
    </cfRule>
    <cfRule type="cellIs" dxfId="4701" priority="291" operator="greaterThan">
      <formula>0.69</formula>
    </cfRule>
    <cfRule type="cellIs" dxfId="4700" priority="292" operator="greaterThan">
      <formula>0.49</formula>
    </cfRule>
    <cfRule type="cellIs" dxfId="4699" priority="293" operator="greaterThan">
      <formula>0.29</formula>
    </cfRule>
    <cfRule type="cellIs" dxfId="4698" priority="294" operator="lessThan">
      <formula>0.29</formula>
    </cfRule>
  </conditionalFormatting>
  <conditionalFormatting sqref="F32">
    <cfRule type="cellIs" dxfId="4697" priority="283" operator="greaterThan">
      <formula>1</formula>
    </cfRule>
    <cfRule type="cellIs" dxfId="4696" priority="284" operator="greaterThan">
      <formula>0.89</formula>
    </cfRule>
    <cfRule type="cellIs" dxfId="4695" priority="285" operator="greaterThan">
      <formula>0.69</formula>
    </cfRule>
    <cfRule type="cellIs" dxfId="4694" priority="286" operator="greaterThan">
      <formula>0.49</formula>
    </cfRule>
    <cfRule type="cellIs" dxfId="4693" priority="287" operator="greaterThan">
      <formula>0.29</formula>
    </cfRule>
    <cfRule type="cellIs" dxfId="4692" priority="288" operator="lessThan">
      <formula>0.29</formula>
    </cfRule>
  </conditionalFormatting>
  <conditionalFormatting sqref="J32">
    <cfRule type="cellIs" dxfId="4691" priority="277" operator="greaterThan">
      <formula>1</formula>
    </cfRule>
    <cfRule type="cellIs" dxfId="4690" priority="278" operator="greaterThan">
      <formula>0.89</formula>
    </cfRule>
    <cfRule type="cellIs" dxfId="4689" priority="279" operator="greaterThan">
      <formula>0.69</formula>
    </cfRule>
    <cfRule type="cellIs" dxfId="4688" priority="280" operator="greaterThan">
      <formula>0.49</formula>
    </cfRule>
    <cfRule type="cellIs" dxfId="4687" priority="281" operator="greaterThan">
      <formula>0.29</formula>
    </cfRule>
    <cfRule type="cellIs" dxfId="4686" priority="282" operator="lessThan">
      <formula>0.29</formula>
    </cfRule>
  </conditionalFormatting>
  <conditionalFormatting sqref="K32">
    <cfRule type="cellIs" dxfId="4685" priority="271" operator="greaterThan">
      <formula>1</formula>
    </cfRule>
    <cfRule type="cellIs" dxfId="4684" priority="272" operator="greaterThan">
      <formula>0.89</formula>
    </cfRule>
    <cfRule type="cellIs" dxfId="4683" priority="273" operator="greaterThan">
      <formula>0.69</formula>
    </cfRule>
    <cfRule type="cellIs" dxfId="4682" priority="274" operator="greaterThan">
      <formula>0.49</formula>
    </cfRule>
    <cfRule type="cellIs" dxfId="4681" priority="275" operator="greaterThan">
      <formula>0.29</formula>
    </cfRule>
    <cfRule type="cellIs" dxfId="4680" priority="276" operator="lessThan">
      <formula>0.29</formula>
    </cfRule>
  </conditionalFormatting>
  <conditionalFormatting sqref="O32">
    <cfRule type="cellIs" dxfId="4679" priority="265" operator="greaterThan">
      <formula>1</formula>
    </cfRule>
    <cfRule type="cellIs" dxfId="4678" priority="266" operator="greaterThan">
      <formula>0.89</formula>
    </cfRule>
    <cfRule type="cellIs" dxfId="4677" priority="267" operator="greaterThan">
      <formula>0.69</formula>
    </cfRule>
    <cfRule type="cellIs" dxfId="4676" priority="268" operator="greaterThan">
      <formula>0.49</formula>
    </cfRule>
    <cfRule type="cellIs" dxfId="4675" priority="269" operator="greaterThan">
      <formula>0.29</formula>
    </cfRule>
    <cfRule type="cellIs" dxfId="4674" priority="270" operator="lessThan">
      <formula>0.29</formula>
    </cfRule>
  </conditionalFormatting>
  <conditionalFormatting sqref="S32">
    <cfRule type="cellIs" dxfId="4673" priority="259" operator="greaterThan">
      <formula>1</formula>
    </cfRule>
    <cfRule type="cellIs" dxfId="4672" priority="260" operator="greaterThan">
      <formula>0.89</formula>
    </cfRule>
    <cfRule type="cellIs" dxfId="4671" priority="261" operator="greaterThan">
      <formula>0.69</formula>
    </cfRule>
    <cfRule type="cellIs" dxfId="4670" priority="262" operator="greaterThan">
      <formula>0.49</formula>
    </cfRule>
    <cfRule type="cellIs" dxfId="4669" priority="263" operator="greaterThan">
      <formula>0.29</formula>
    </cfRule>
    <cfRule type="cellIs" dxfId="4668" priority="264" operator="lessThan">
      <formula>0.29</formula>
    </cfRule>
  </conditionalFormatting>
  <conditionalFormatting sqref="T32">
    <cfRule type="cellIs" dxfId="4667" priority="253" operator="greaterThan">
      <formula>1</formula>
    </cfRule>
    <cfRule type="cellIs" dxfId="4666" priority="254" operator="greaterThan">
      <formula>0.89</formula>
    </cfRule>
    <cfRule type="cellIs" dxfId="4665" priority="255" operator="greaterThan">
      <formula>0.69</formula>
    </cfRule>
    <cfRule type="cellIs" dxfId="4664" priority="256" operator="greaterThan">
      <formula>0.49</formula>
    </cfRule>
    <cfRule type="cellIs" dxfId="4663" priority="257" operator="greaterThan">
      <formula>0.29</formula>
    </cfRule>
    <cfRule type="cellIs" dxfId="4662" priority="258" operator="lessThan">
      <formula>0.29</formula>
    </cfRule>
  </conditionalFormatting>
  <conditionalFormatting sqref="F35">
    <cfRule type="cellIs" dxfId="4661" priority="247" operator="greaterThan">
      <formula>1</formula>
    </cfRule>
    <cfRule type="cellIs" dxfId="4660" priority="248" operator="greaterThan">
      <formula>0.89</formula>
    </cfRule>
    <cfRule type="cellIs" dxfId="4659" priority="249" operator="greaterThan">
      <formula>0.69</formula>
    </cfRule>
    <cfRule type="cellIs" dxfId="4658" priority="250" operator="greaterThan">
      <formula>0.49</formula>
    </cfRule>
    <cfRule type="cellIs" dxfId="4657" priority="251" operator="greaterThan">
      <formula>0.29</formula>
    </cfRule>
    <cfRule type="cellIs" dxfId="4656" priority="252" operator="lessThan">
      <formula>0.29</formula>
    </cfRule>
  </conditionalFormatting>
  <conditionalFormatting sqref="J35">
    <cfRule type="cellIs" dxfId="4655" priority="241" operator="greaterThan">
      <formula>1</formula>
    </cfRule>
    <cfRule type="cellIs" dxfId="4654" priority="242" operator="greaterThan">
      <formula>0.89</formula>
    </cfRule>
    <cfRule type="cellIs" dxfId="4653" priority="243" operator="greaterThan">
      <formula>0.69</formula>
    </cfRule>
    <cfRule type="cellIs" dxfId="4652" priority="244" operator="greaterThan">
      <formula>0.49</formula>
    </cfRule>
    <cfRule type="cellIs" dxfId="4651" priority="245" operator="greaterThan">
      <formula>0.29</formula>
    </cfRule>
    <cfRule type="cellIs" dxfId="4650" priority="246" operator="lessThan">
      <formula>0.29</formula>
    </cfRule>
  </conditionalFormatting>
  <conditionalFormatting sqref="K35">
    <cfRule type="cellIs" dxfId="4649" priority="235" operator="greaterThan">
      <formula>1</formula>
    </cfRule>
    <cfRule type="cellIs" dxfId="4648" priority="236" operator="greaterThan">
      <formula>0.89</formula>
    </cfRule>
    <cfRule type="cellIs" dxfId="4647" priority="237" operator="greaterThan">
      <formula>0.69</formula>
    </cfRule>
    <cfRule type="cellIs" dxfId="4646" priority="238" operator="greaterThan">
      <formula>0.49</formula>
    </cfRule>
    <cfRule type="cellIs" dxfId="4645" priority="239" operator="greaterThan">
      <formula>0.29</formula>
    </cfRule>
    <cfRule type="cellIs" dxfId="4644" priority="240" operator="lessThan">
      <formula>0.29</formula>
    </cfRule>
  </conditionalFormatting>
  <conditionalFormatting sqref="O35">
    <cfRule type="cellIs" dxfId="4643" priority="229" operator="greaterThan">
      <formula>1</formula>
    </cfRule>
    <cfRule type="cellIs" dxfId="4642" priority="230" operator="greaterThan">
      <formula>0.89</formula>
    </cfRule>
    <cfRule type="cellIs" dxfId="4641" priority="231" operator="greaterThan">
      <formula>0.69</formula>
    </cfRule>
    <cfRule type="cellIs" dxfId="4640" priority="232" operator="greaterThan">
      <formula>0.49</formula>
    </cfRule>
    <cfRule type="cellIs" dxfId="4639" priority="233" operator="greaterThan">
      <formula>0.29</formula>
    </cfRule>
    <cfRule type="cellIs" dxfId="4638" priority="234" operator="lessThan">
      <formula>0.29</formula>
    </cfRule>
  </conditionalFormatting>
  <conditionalFormatting sqref="S35">
    <cfRule type="cellIs" dxfId="4637" priority="223" operator="greaterThan">
      <formula>1</formula>
    </cfRule>
    <cfRule type="cellIs" dxfId="4636" priority="224" operator="greaterThan">
      <formula>0.89</formula>
    </cfRule>
    <cfRule type="cellIs" dxfId="4635" priority="225" operator="greaterThan">
      <formula>0.69</formula>
    </cfRule>
    <cfRule type="cellIs" dxfId="4634" priority="226" operator="greaterThan">
      <formula>0.49</formula>
    </cfRule>
    <cfRule type="cellIs" dxfId="4633" priority="227" operator="greaterThan">
      <formula>0.29</formula>
    </cfRule>
    <cfRule type="cellIs" dxfId="4632" priority="228" operator="lessThan">
      <formula>0.29</formula>
    </cfRule>
  </conditionalFormatting>
  <conditionalFormatting sqref="T35">
    <cfRule type="cellIs" dxfId="4631" priority="217" operator="greaterThan">
      <formula>1</formula>
    </cfRule>
    <cfRule type="cellIs" dxfId="4630" priority="218" operator="greaterThan">
      <formula>0.89</formula>
    </cfRule>
    <cfRule type="cellIs" dxfId="4629" priority="219" operator="greaterThan">
      <formula>0.69</formula>
    </cfRule>
    <cfRule type="cellIs" dxfId="4628" priority="220" operator="greaterThan">
      <formula>0.49</formula>
    </cfRule>
    <cfRule type="cellIs" dxfId="4627" priority="221" operator="greaterThan">
      <formula>0.29</formula>
    </cfRule>
    <cfRule type="cellIs" dxfId="4626" priority="22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37"/>
  <sheetViews>
    <sheetView topLeftCell="C22" zoomScale="60" zoomScaleNormal="60" workbookViewId="0">
      <selection activeCell="M41" sqref="M41"/>
    </sheetView>
  </sheetViews>
  <sheetFormatPr baseColWidth="10" defaultRowHeight="15"/>
  <cols>
    <col min="1" max="1" width="28.855468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8.25" customHeight="1">
      <c r="A1" s="459" t="s">
        <v>359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5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39.950000000000003" customHeight="1" thickBot="1">
      <c r="A7" s="267" t="s">
        <v>22</v>
      </c>
      <c r="B7" s="190" t="s">
        <v>23</v>
      </c>
      <c r="C7" s="190" t="s">
        <v>24</v>
      </c>
      <c r="D7" s="167" t="s">
        <v>571</v>
      </c>
      <c r="E7" s="481" t="s">
        <v>25</v>
      </c>
      <c r="F7" s="481"/>
      <c r="G7" s="482"/>
      <c r="H7" s="25">
        <f t="shared" ref="H7" si="0">H8/H9</f>
        <v>0.72266666666666668</v>
      </c>
      <c r="I7" s="481" t="s">
        <v>25</v>
      </c>
      <c r="J7" s="481"/>
      <c r="K7" s="482"/>
      <c r="L7" s="25">
        <f t="shared" ref="L7:M7" si="1">L8/L9</f>
        <v>0.7466666666666667</v>
      </c>
      <c r="M7" s="26">
        <f t="shared" si="1"/>
        <v>0.73466666666666669</v>
      </c>
      <c r="N7" s="481" t="s">
        <v>25</v>
      </c>
      <c r="O7" s="481"/>
      <c r="P7" s="482"/>
      <c r="Q7" s="25">
        <f t="shared" ref="Q7" si="2">Q8/Q9</f>
        <v>0.48666666666666669</v>
      </c>
      <c r="R7" s="480" t="s">
        <v>25</v>
      </c>
      <c r="S7" s="481"/>
      <c r="T7" s="482"/>
      <c r="U7" s="25">
        <f t="shared" ref="U7:V7" si="3">U8/U9</f>
        <v>0</v>
      </c>
      <c r="V7" s="26">
        <f t="shared" si="3"/>
        <v>0.48899999999999999</v>
      </c>
    </row>
    <row r="8" spans="1:22" ht="39.950000000000003" customHeight="1">
      <c r="A8" s="521" t="s">
        <v>912</v>
      </c>
      <c r="B8" s="594" t="s">
        <v>257</v>
      </c>
      <c r="C8" s="594" t="s">
        <v>258</v>
      </c>
      <c r="D8" s="169" t="s">
        <v>913</v>
      </c>
      <c r="E8" s="75">
        <v>192</v>
      </c>
      <c r="F8" s="76">
        <v>162</v>
      </c>
      <c r="G8" s="77">
        <v>188</v>
      </c>
      <c r="H8" s="16">
        <f t="shared" ref="H8:H9" si="4">SUM(E8:G8)</f>
        <v>542</v>
      </c>
      <c r="I8" s="75">
        <v>190</v>
      </c>
      <c r="J8" s="76">
        <v>185</v>
      </c>
      <c r="K8" s="77">
        <v>185</v>
      </c>
      <c r="L8" s="16">
        <f t="shared" ref="L8" si="5">SUM(I8:K8)</f>
        <v>560</v>
      </c>
      <c r="M8" s="17">
        <f t="shared" ref="M8:M9" si="6">+H8+L8</f>
        <v>1102</v>
      </c>
      <c r="N8" s="75">
        <v>187</v>
      </c>
      <c r="O8" s="76">
        <v>178</v>
      </c>
      <c r="P8" s="77"/>
      <c r="Q8" s="16">
        <f>SUM(N8:P8)</f>
        <v>365</v>
      </c>
      <c r="R8" s="13"/>
      <c r="S8" s="14"/>
      <c r="T8" s="15"/>
      <c r="U8" s="16">
        <f t="shared" ref="U8:U9" si="7">SUM(R8:T8)</f>
        <v>0</v>
      </c>
      <c r="V8" s="17">
        <f>+H8+L8+Q8+U8</f>
        <v>1467</v>
      </c>
    </row>
    <row r="9" spans="1:22" ht="39.950000000000003" customHeight="1" thickBot="1">
      <c r="A9" s="523"/>
      <c r="B9" s="595"/>
      <c r="C9" s="595"/>
      <c r="D9" s="170" t="s">
        <v>914</v>
      </c>
      <c r="E9" s="84">
        <v>250</v>
      </c>
      <c r="F9" s="85">
        <v>250</v>
      </c>
      <c r="G9" s="86">
        <v>250</v>
      </c>
      <c r="H9" s="22">
        <f t="shared" si="4"/>
        <v>750</v>
      </c>
      <c r="I9" s="84">
        <v>250</v>
      </c>
      <c r="J9" s="85">
        <v>250</v>
      </c>
      <c r="K9" s="86">
        <v>250</v>
      </c>
      <c r="L9" s="22">
        <f>SUM(I9:K9)</f>
        <v>750</v>
      </c>
      <c r="M9" s="23">
        <f t="shared" si="6"/>
        <v>1500</v>
      </c>
      <c r="N9" s="84">
        <v>250</v>
      </c>
      <c r="O9" s="85">
        <v>250</v>
      </c>
      <c r="P9" s="86">
        <v>250</v>
      </c>
      <c r="Q9" s="22">
        <f>SUM(N9:P9)</f>
        <v>750</v>
      </c>
      <c r="R9" s="19">
        <v>250</v>
      </c>
      <c r="S9" s="20">
        <v>250</v>
      </c>
      <c r="T9" s="21">
        <v>250</v>
      </c>
      <c r="U9" s="22">
        <f t="shared" si="7"/>
        <v>750</v>
      </c>
      <c r="V9" s="23">
        <f>+H9+L9+Q9+U9</f>
        <v>3000</v>
      </c>
    </row>
    <row r="10" spans="1:22" ht="45.75" customHeight="1" thickBot="1">
      <c r="A10" s="267" t="s">
        <v>29</v>
      </c>
      <c r="B10" s="451" t="s">
        <v>30</v>
      </c>
      <c r="C10" s="7" t="s">
        <v>24</v>
      </c>
      <c r="D10" s="167" t="s">
        <v>27</v>
      </c>
      <c r="E10" s="478" t="s">
        <v>25</v>
      </c>
      <c r="F10" s="478"/>
      <c r="G10" s="479"/>
      <c r="H10" s="25" t="e">
        <f>H11/H12</f>
        <v>#DIV/0!</v>
      </c>
      <c r="I10" s="485" t="s">
        <v>25</v>
      </c>
      <c r="J10" s="478"/>
      <c r="K10" s="479"/>
      <c r="L10" s="25">
        <f t="shared" ref="L10:M10" si="8">L11/L12</f>
        <v>0</v>
      </c>
      <c r="M10" s="26">
        <f t="shared" si="8"/>
        <v>0</v>
      </c>
      <c r="N10" s="485" t="s">
        <v>25</v>
      </c>
      <c r="O10" s="478"/>
      <c r="P10" s="479"/>
      <c r="Q10" s="25">
        <f>Q11/Q12</f>
        <v>0</v>
      </c>
      <c r="R10" s="480" t="s">
        <v>25</v>
      </c>
      <c r="S10" s="481"/>
      <c r="T10" s="482"/>
      <c r="U10" s="25" t="e">
        <f t="shared" ref="U10:V10" si="9">U11/U12</f>
        <v>#DIV/0!</v>
      </c>
      <c r="V10" s="26">
        <f t="shared" si="9"/>
        <v>0</v>
      </c>
    </row>
    <row r="11" spans="1:22" ht="54" customHeight="1">
      <c r="A11" s="736" t="s">
        <v>279</v>
      </c>
      <c r="B11" s="483" t="s">
        <v>280</v>
      </c>
      <c r="C11" s="739" t="s">
        <v>281</v>
      </c>
      <c r="D11" s="162" t="s">
        <v>286</v>
      </c>
      <c r="E11" s="75"/>
      <c r="F11" s="76"/>
      <c r="G11" s="77"/>
      <c r="H11" s="16">
        <f>SUM(E11:G11)</f>
        <v>0</v>
      </c>
      <c r="I11" s="75">
        <v>0</v>
      </c>
      <c r="J11" s="76"/>
      <c r="K11" s="77"/>
      <c r="L11" s="16">
        <f t="shared" ref="L11" si="10">SUM(I11:K11)</f>
        <v>0</v>
      </c>
      <c r="M11" s="17">
        <f>+H11+L11</f>
        <v>0</v>
      </c>
      <c r="N11" s="75">
        <v>0</v>
      </c>
      <c r="O11" s="76"/>
      <c r="P11" s="77"/>
      <c r="Q11" s="16">
        <f>SUM(N11:P11)</f>
        <v>0</v>
      </c>
      <c r="R11" s="13"/>
      <c r="S11" s="14"/>
      <c r="T11" s="15"/>
      <c r="U11" s="16">
        <f t="shared" ref="U11:U12" si="11">SUM(R11:T11)</f>
        <v>0</v>
      </c>
      <c r="V11" s="17">
        <f>+H11+L11+Q11+U11</f>
        <v>0</v>
      </c>
    </row>
    <row r="12" spans="1:22" ht="90" customHeight="1" thickBot="1">
      <c r="A12" s="737"/>
      <c r="B12" s="484"/>
      <c r="C12" s="740"/>
      <c r="D12" s="163" t="s">
        <v>287</v>
      </c>
      <c r="E12" s="84"/>
      <c r="F12" s="85"/>
      <c r="G12" s="86"/>
      <c r="H12" s="22">
        <f>SUM(E12:G12)</f>
        <v>0</v>
      </c>
      <c r="I12" s="84">
        <v>1</v>
      </c>
      <c r="J12" s="85"/>
      <c r="K12" s="86"/>
      <c r="L12" s="22">
        <f t="shared" ref="L12" si="12">SUM(I12:K12)</f>
        <v>1</v>
      </c>
      <c r="M12" s="23">
        <f>+H12+L12</f>
        <v>1</v>
      </c>
      <c r="N12" s="84">
        <v>1</v>
      </c>
      <c r="O12" s="85"/>
      <c r="P12" s="86"/>
      <c r="Q12" s="22">
        <f>SUM(N12:P12)</f>
        <v>1</v>
      </c>
      <c r="R12" s="19"/>
      <c r="S12" s="20"/>
      <c r="T12" s="21"/>
      <c r="U12" s="22">
        <f t="shared" si="11"/>
        <v>0</v>
      </c>
      <c r="V12" s="23">
        <f>+H12+L12+Q12+U12</f>
        <v>2</v>
      </c>
    </row>
    <row r="13" spans="1:22" ht="53.25" customHeight="1" thickBot="1">
      <c r="A13" s="737"/>
      <c r="B13" s="7" t="s">
        <v>31</v>
      </c>
      <c r="C13" s="24" t="s">
        <v>24</v>
      </c>
      <c r="D13" s="167" t="s">
        <v>27</v>
      </c>
      <c r="E13" s="478" t="s">
        <v>25</v>
      </c>
      <c r="F13" s="478"/>
      <c r="G13" s="479"/>
      <c r="H13" s="25" t="e">
        <f>H14/H15</f>
        <v>#DIV/0!</v>
      </c>
      <c r="I13" s="478" t="s">
        <v>25</v>
      </c>
      <c r="J13" s="478"/>
      <c r="K13" s="479"/>
      <c r="L13" s="25">
        <f>L14/L15</f>
        <v>0</v>
      </c>
      <c r="M13" s="26">
        <f>M14/M15</f>
        <v>0</v>
      </c>
      <c r="N13" s="478" t="s">
        <v>25</v>
      </c>
      <c r="O13" s="478"/>
      <c r="P13" s="479"/>
      <c r="Q13" s="25" t="e">
        <f>Q14/Q15</f>
        <v>#DIV/0!</v>
      </c>
      <c r="R13" s="480" t="s">
        <v>25</v>
      </c>
      <c r="S13" s="481"/>
      <c r="T13" s="482"/>
      <c r="U13" s="25" t="e">
        <f>U14/U15</f>
        <v>#DIV/0!</v>
      </c>
      <c r="V13" s="26">
        <f>V14/V15</f>
        <v>0</v>
      </c>
    </row>
    <row r="14" spans="1:22" ht="30" customHeight="1">
      <c r="A14" s="737"/>
      <c r="B14" s="594" t="s">
        <v>282</v>
      </c>
      <c r="C14" s="739" t="s">
        <v>910</v>
      </c>
      <c r="D14" s="162" t="s">
        <v>288</v>
      </c>
      <c r="E14" s="75"/>
      <c r="F14" s="76"/>
      <c r="G14" s="77"/>
      <c r="H14" s="16">
        <f t="shared" ref="H14" si="13">SUM(E14:G14)</f>
        <v>0</v>
      </c>
      <c r="I14" s="75">
        <v>0</v>
      </c>
      <c r="J14" s="76"/>
      <c r="K14" s="77"/>
      <c r="L14" s="16">
        <f t="shared" ref="L14" si="14">SUM(I14:K14)</f>
        <v>0</v>
      </c>
      <c r="M14" s="17">
        <f t="shared" ref="M14:M18" si="15">+H14+L14</f>
        <v>0</v>
      </c>
      <c r="N14" s="75"/>
      <c r="O14" s="76"/>
      <c r="P14" s="77"/>
      <c r="Q14" s="16">
        <f>SUM(N14:P14)</f>
        <v>0</v>
      </c>
      <c r="R14" s="13"/>
      <c r="S14" s="14"/>
      <c r="T14" s="15"/>
      <c r="U14" s="16">
        <f t="shared" ref="U14" si="16">SUM(R14:T14)</f>
        <v>0</v>
      </c>
      <c r="V14" s="17">
        <f>+H14+L14+Q14+U14</f>
        <v>0</v>
      </c>
    </row>
    <row r="15" spans="1:22" ht="30" customHeight="1" thickBot="1">
      <c r="A15" s="737"/>
      <c r="B15" s="595"/>
      <c r="C15" s="740"/>
      <c r="D15" s="163" t="s">
        <v>289</v>
      </c>
      <c r="E15" s="393"/>
      <c r="F15" s="384"/>
      <c r="G15" s="392"/>
      <c r="H15" s="61">
        <f t="shared" ref="H15:H18" si="17">SUM(E15:G15)</f>
        <v>0</v>
      </c>
      <c r="I15" s="393">
        <v>1</v>
      </c>
      <c r="J15" s="384"/>
      <c r="K15" s="392"/>
      <c r="L15" s="61">
        <f t="shared" ref="L15" si="18">SUM(I15:K15)</f>
        <v>1</v>
      </c>
      <c r="M15" s="62">
        <f t="shared" si="15"/>
        <v>1</v>
      </c>
      <c r="N15" s="393"/>
      <c r="O15" s="384"/>
      <c r="P15" s="392"/>
      <c r="Q15" s="61">
        <f>SUM(N15:P15)</f>
        <v>0</v>
      </c>
      <c r="R15" s="63"/>
      <c r="S15" s="64"/>
      <c r="T15" s="65"/>
      <c r="U15" s="61">
        <f t="shared" ref="U15" si="19">SUM(R15:T15)</f>
        <v>0</v>
      </c>
      <c r="V15" s="62">
        <f>+H15+L15+Q15+U15</f>
        <v>1</v>
      </c>
    </row>
    <row r="16" spans="1:22" ht="46.5" customHeight="1" thickBot="1">
      <c r="A16" s="737"/>
      <c r="B16" s="7" t="s">
        <v>199</v>
      </c>
      <c r="C16" s="24" t="s">
        <v>24</v>
      </c>
      <c r="D16" s="167" t="s">
        <v>27</v>
      </c>
      <c r="E16" s="478" t="s">
        <v>25</v>
      </c>
      <c r="F16" s="478"/>
      <c r="G16" s="479"/>
      <c r="H16" s="25">
        <f>H17/H18</f>
        <v>1</v>
      </c>
      <c r="I16" s="478" t="s">
        <v>25</v>
      </c>
      <c r="J16" s="478"/>
      <c r="K16" s="479"/>
      <c r="L16" s="25">
        <f>L17/L18</f>
        <v>0</v>
      </c>
      <c r="M16" s="26">
        <f>M17/M18</f>
        <v>0.5</v>
      </c>
      <c r="N16" s="478" t="s">
        <v>25</v>
      </c>
      <c r="O16" s="478"/>
      <c r="P16" s="479"/>
      <c r="Q16" s="25" t="e">
        <f>Q17/Q18</f>
        <v>#DIV/0!</v>
      </c>
      <c r="R16" s="480" t="s">
        <v>25</v>
      </c>
      <c r="S16" s="481"/>
      <c r="T16" s="482"/>
      <c r="U16" s="25" t="e">
        <f>U17/U18</f>
        <v>#DIV/0!</v>
      </c>
      <c r="V16" s="26">
        <f>V17/V18</f>
        <v>0.5</v>
      </c>
    </row>
    <row r="17" spans="1:22" ht="43.5" customHeight="1">
      <c r="A17" s="737"/>
      <c r="B17" s="594" t="s">
        <v>283</v>
      </c>
      <c r="C17" s="739" t="s">
        <v>911</v>
      </c>
      <c r="D17" s="162" t="s">
        <v>290</v>
      </c>
      <c r="E17" s="75"/>
      <c r="F17" s="76">
        <v>1</v>
      </c>
      <c r="G17" s="77"/>
      <c r="H17" s="16">
        <f t="shared" si="17"/>
        <v>1</v>
      </c>
      <c r="I17" s="75">
        <v>0</v>
      </c>
      <c r="J17" s="76"/>
      <c r="K17" s="77"/>
      <c r="L17" s="16">
        <f t="shared" ref="L17" si="20">SUM(I17:K17)</f>
        <v>0</v>
      </c>
      <c r="M17" s="17">
        <f t="shared" si="15"/>
        <v>1</v>
      </c>
      <c r="N17" s="75"/>
      <c r="O17" s="76"/>
      <c r="P17" s="77"/>
      <c r="Q17" s="16">
        <f>SUM(N17:P17)</f>
        <v>0</v>
      </c>
      <c r="R17" s="13"/>
      <c r="S17" s="14"/>
      <c r="T17" s="15"/>
      <c r="U17" s="16">
        <f t="shared" ref="U17" si="21">SUM(R17:T17)</f>
        <v>0</v>
      </c>
      <c r="V17" s="17">
        <f>+H17+L17+Q17+U17</f>
        <v>1</v>
      </c>
    </row>
    <row r="18" spans="1:22" ht="39" customHeight="1" thickBot="1">
      <c r="A18" s="737"/>
      <c r="B18" s="595"/>
      <c r="C18" s="740"/>
      <c r="D18" s="163" t="s">
        <v>291</v>
      </c>
      <c r="E18" s="393"/>
      <c r="F18" s="384">
        <v>1</v>
      </c>
      <c r="G18" s="392"/>
      <c r="H18" s="61">
        <f t="shared" si="17"/>
        <v>1</v>
      </c>
      <c r="I18" s="393">
        <v>1</v>
      </c>
      <c r="J18" s="384"/>
      <c r="K18" s="392"/>
      <c r="L18" s="61">
        <f t="shared" ref="L18" si="22">SUM(I18:K18)</f>
        <v>1</v>
      </c>
      <c r="M18" s="62">
        <f t="shared" si="15"/>
        <v>2</v>
      </c>
      <c r="N18" s="393"/>
      <c r="O18" s="384"/>
      <c r="P18" s="392"/>
      <c r="Q18" s="61">
        <f>SUM(N18:P18)</f>
        <v>0</v>
      </c>
      <c r="R18" s="58"/>
      <c r="S18" s="59"/>
      <c r="T18" s="60"/>
      <c r="U18" s="61">
        <f t="shared" ref="U18" si="23">SUM(R18:T18)</f>
        <v>0</v>
      </c>
      <c r="V18" s="62">
        <f>+H18+L18+Q18+U18</f>
        <v>2</v>
      </c>
    </row>
    <row r="19" spans="1:22" ht="46.5" customHeight="1" thickBot="1">
      <c r="A19" s="737"/>
      <c r="B19" s="7" t="s">
        <v>278</v>
      </c>
      <c r="C19" s="24" t="s">
        <v>24</v>
      </c>
      <c r="D19" s="167" t="s">
        <v>27</v>
      </c>
      <c r="E19" s="478" t="s">
        <v>25</v>
      </c>
      <c r="F19" s="478"/>
      <c r="G19" s="479"/>
      <c r="H19" s="25">
        <f t="shared" ref="H19" si="24">H20/H21</f>
        <v>0</v>
      </c>
      <c r="I19" s="478" t="s">
        <v>25</v>
      </c>
      <c r="J19" s="478"/>
      <c r="K19" s="479"/>
      <c r="L19" s="25">
        <f t="shared" ref="L19:M19" si="25">L20/L21</f>
        <v>0</v>
      </c>
      <c r="M19" s="26">
        <f t="shared" si="25"/>
        <v>0</v>
      </c>
      <c r="N19" s="478" t="s">
        <v>25</v>
      </c>
      <c r="O19" s="478"/>
      <c r="P19" s="479"/>
      <c r="Q19" s="25" t="e">
        <f t="shared" ref="Q19" si="26">Q20/Q21</f>
        <v>#DIV/0!</v>
      </c>
      <c r="R19" s="480" t="s">
        <v>25</v>
      </c>
      <c r="S19" s="481"/>
      <c r="T19" s="482"/>
      <c r="U19" s="25" t="e">
        <f t="shared" ref="U19:V19" si="27">U20/U21</f>
        <v>#DIV/0!</v>
      </c>
      <c r="V19" s="26">
        <f t="shared" si="27"/>
        <v>0</v>
      </c>
    </row>
    <row r="20" spans="1:22" ht="32.25" customHeight="1">
      <c r="A20" s="737"/>
      <c r="B20" s="594" t="s">
        <v>284</v>
      </c>
      <c r="C20" s="739" t="s">
        <v>285</v>
      </c>
      <c r="D20" s="47" t="s">
        <v>292</v>
      </c>
      <c r="E20" s="75"/>
      <c r="F20" s="76">
        <v>0</v>
      </c>
      <c r="G20" s="77"/>
      <c r="H20" s="16">
        <f t="shared" ref="H20:H21" si="28">SUM(E20:G20)</f>
        <v>0</v>
      </c>
      <c r="I20" s="75"/>
      <c r="J20" s="76">
        <v>0</v>
      </c>
      <c r="K20" s="77">
        <v>0</v>
      </c>
      <c r="L20" s="16">
        <f t="shared" ref="L20" si="29">SUM(I20:K20)</f>
        <v>0</v>
      </c>
      <c r="M20" s="17">
        <f t="shared" ref="M20:M21" si="30">+H20+L20</f>
        <v>0</v>
      </c>
      <c r="N20" s="75"/>
      <c r="O20" s="76"/>
      <c r="P20" s="77"/>
      <c r="Q20" s="16">
        <f>SUM(N20:P20)</f>
        <v>0</v>
      </c>
      <c r="R20" s="13"/>
      <c r="S20" s="14"/>
      <c r="T20" s="15"/>
      <c r="U20" s="16">
        <f t="shared" ref="U20:U21" si="31">SUM(R20:T20)</f>
        <v>0</v>
      </c>
      <c r="V20" s="17">
        <f>+H20+L20+Q20+U20</f>
        <v>0</v>
      </c>
    </row>
    <row r="21" spans="1:22" ht="32.25" customHeight="1" thickBot="1">
      <c r="A21" s="738"/>
      <c r="B21" s="595"/>
      <c r="C21" s="740"/>
      <c r="D21" s="48" t="s">
        <v>293</v>
      </c>
      <c r="E21" s="84"/>
      <c r="F21" s="85">
        <v>20</v>
      </c>
      <c r="G21" s="86"/>
      <c r="H21" s="22">
        <f t="shared" si="28"/>
        <v>20</v>
      </c>
      <c r="I21" s="84"/>
      <c r="J21" s="85">
        <v>20</v>
      </c>
      <c r="K21" s="86">
        <v>0</v>
      </c>
      <c r="L21" s="22">
        <f t="shared" ref="L21" si="32">SUM(I21:K21)</f>
        <v>20</v>
      </c>
      <c r="M21" s="23">
        <f t="shared" si="30"/>
        <v>40</v>
      </c>
      <c r="N21" s="84"/>
      <c r="O21" s="85"/>
      <c r="P21" s="86"/>
      <c r="Q21" s="22">
        <f>SUM(N21:P21)</f>
        <v>0</v>
      </c>
      <c r="R21" s="19"/>
      <c r="S21" s="20"/>
      <c r="T21" s="21"/>
      <c r="U21" s="22">
        <f t="shared" si="31"/>
        <v>0</v>
      </c>
      <c r="V21" s="23">
        <f>+H21+L21+Q21+U21</f>
        <v>40</v>
      </c>
    </row>
    <row r="22" spans="1:22" ht="12.75" customHeight="1"/>
    <row r="23" spans="1:22" ht="30" customHeight="1">
      <c r="A23" s="583"/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</row>
    <row r="24" spans="1:22" ht="16.5" customHeight="1" thickBot="1">
      <c r="A24" s="101"/>
      <c r="B24" s="10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22" ht="30" customHeight="1" thickBot="1">
      <c r="A25" s="499" t="s">
        <v>0</v>
      </c>
      <c r="B25" s="500"/>
      <c r="C25" s="507" t="s">
        <v>1</v>
      </c>
      <c r="D25" s="504" t="s">
        <v>2</v>
      </c>
      <c r="E25" s="507" t="s">
        <v>3</v>
      </c>
      <c r="F25" s="504" t="s">
        <v>4</v>
      </c>
      <c r="G25" s="507" t="s">
        <v>5</v>
      </c>
      <c r="H25" s="504" t="s">
        <v>6</v>
      </c>
      <c r="I25" s="507" t="s">
        <v>7</v>
      </c>
      <c r="J25" s="504" t="s">
        <v>4</v>
      </c>
      <c r="K25" s="507" t="s">
        <v>8</v>
      </c>
      <c r="L25" s="504" t="s">
        <v>9</v>
      </c>
      <c r="M25" s="507" t="s">
        <v>10</v>
      </c>
      <c r="N25" s="504" t="s">
        <v>11</v>
      </c>
      <c r="O25" s="507" t="s">
        <v>4</v>
      </c>
      <c r="P25" s="504" t="s">
        <v>12</v>
      </c>
      <c r="Q25" s="507" t="s">
        <v>13</v>
      </c>
      <c r="R25" s="504" t="s">
        <v>14</v>
      </c>
      <c r="S25" s="507" t="s">
        <v>4</v>
      </c>
      <c r="T25" s="504" t="s">
        <v>15</v>
      </c>
    </row>
    <row r="26" spans="1:22" ht="30" customHeight="1" thickBot="1">
      <c r="A26" s="2" t="s">
        <v>16</v>
      </c>
      <c r="B26" s="3" t="s">
        <v>17</v>
      </c>
      <c r="C26" s="508"/>
      <c r="D26" s="505"/>
      <c r="E26" s="508"/>
      <c r="F26" s="505"/>
      <c r="G26" s="508"/>
      <c r="H26" s="505"/>
      <c r="I26" s="508"/>
      <c r="J26" s="505"/>
      <c r="K26" s="508"/>
      <c r="L26" s="505"/>
      <c r="M26" s="508"/>
      <c r="N26" s="505"/>
      <c r="O26" s="508"/>
      <c r="P26" s="505"/>
      <c r="Q26" s="508"/>
      <c r="R26" s="505"/>
      <c r="S26" s="508"/>
      <c r="T26" s="505"/>
    </row>
    <row r="27" spans="1:22" ht="30" customHeight="1" thickBot="1">
      <c r="A27" s="4" t="s">
        <v>18</v>
      </c>
      <c r="B27" s="5" t="s">
        <v>19</v>
      </c>
      <c r="C27" s="508"/>
      <c r="D27" s="505"/>
      <c r="E27" s="508"/>
      <c r="F27" s="505"/>
      <c r="G27" s="508"/>
      <c r="H27" s="505"/>
      <c r="I27" s="508"/>
      <c r="J27" s="505"/>
      <c r="K27" s="508"/>
      <c r="L27" s="505"/>
      <c r="M27" s="508"/>
      <c r="N27" s="505"/>
      <c r="O27" s="508"/>
      <c r="P27" s="505"/>
      <c r="Q27" s="508"/>
      <c r="R27" s="505"/>
      <c r="S27" s="508"/>
      <c r="T27" s="505"/>
    </row>
    <row r="28" spans="1:22" ht="30" customHeight="1" thickBot="1">
      <c r="A28" s="97" t="s">
        <v>20</v>
      </c>
      <c r="B28" s="100" t="s">
        <v>21</v>
      </c>
      <c r="C28" s="509"/>
      <c r="D28" s="506"/>
      <c r="E28" s="509"/>
      <c r="F28" s="506"/>
      <c r="G28" s="509"/>
      <c r="H28" s="506"/>
      <c r="I28" s="509"/>
      <c r="J28" s="506"/>
      <c r="K28" s="509"/>
      <c r="L28" s="506"/>
      <c r="M28" s="509"/>
      <c r="N28" s="506"/>
      <c r="O28" s="509"/>
      <c r="P28" s="506"/>
      <c r="Q28" s="509"/>
      <c r="R28" s="506"/>
      <c r="S28" s="509"/>
      <c r="T28" s="506"/>
    </row>
    <row r="29" spans="1:22" ht="41.25" customHeight="1" thickBot="1">
      <c r="A29" s="7" t="s">
        <v>38</v>
      </c>
      <c r="B29" s="168" t="s">
        <v>27</v>
      </c>
      <c r="C29" s="481" t="s">
        <v>25</v>
      </c>
      <c r="D29" s="481"/>
      <c r="E29" s="482"/>
      <c r="F29" s="25">
        <f>F30/F31</f>
        <v>1.7666666666666666</v>
      </c>
      <c r="G29" s="481" t="s">
        <v>25</v>
      </c>
      <c r="H29" s="481"/>
      <c r="I29" s="482"/>
      <c r="J29" s="25">
        <f>J30/J31</f>
        <v>1.7333333333333334</v>
      </c>
      <c r="K29" s="26">
        <f>K30/K31</f>
        <v>1.75</v>
      </c>
      <c r="L29" s="481" t="s">
        <v>25</v>
      </c>
      <c r="M29" s="481"/>
      <c r="N29" s="482"/>
      <c r="O29" s="25">
        <f>O30/O31</f>
        <v>0.93333333333333335</v>
      </c>
      <c r="P29" s="480" t="s">
        <v>25</v>
      </c>
      <c r="Q29" s="481"/>
      <c r="R29" s="482"/>
      <c r="S29" s="25">
        <f>S30/S31</f>
        <v>0</v>
      </c>
      <c r="T29" s="26">
        <f>T30/T31</f>
        <v>1.1083333333333334</v>
      </c>
    </row>
    <row r="30" spans="1:22" ht="39.75" customHeight="1">
      <c r="A30" s="489" t="s">
        <v>255</v>
      </c>
      <c r="B30" s="169" t="s">
        <v>294</v>
      </c>
      <c r="C30" s="13">
        <v>14</v>
      </c>
      <c r="D30" s="14">
        <v>28</v>
      </c>
      <c r="E30" s="15">
        <v>11</v>
      </c>
      <c r="F30" s="16">
        <f t="shared" ref="F30:F31" si="33">SUM(C30:E30)</f>
        <v>53</v>
      </c>
      <c r="G30" s="75">
        <v>14</v>
      </c>
      <c r="H30" s="76">
        <v>20</v>
      </c>
      <c r="I30" s="77">
        <v>18</v>
      </c>
      <c r="J30" s="16">
        <f t="shared" ref="J30" si="34">SUM(G30:I30)</f>
        <v>52</v>
      </c>
      <c r="K30" s="17">
        <f t="shared" ref="K30:K31" si="35">+F30+J30</f>
        <v>105</v>
      </c>
      <c r="L30" s="13">
        <v>16</v>
      </c>
      <c r="M30" s="14">
        <v>12</v>
      </c>
      <c r="N30" s="15"/>
      <c r="O30" s="16">
        <f>SUM(L30:N30)</f>
        <v>28</v>
      </c>
      <c r="P30" s="13"/>
      <c r="Q30" s="14"/>
      <c r="R30" s="15"/>
      <c r="S30" s="16">
        <f t="shared" ref="S30:S31" si="36">SUM(P30:R30)</f>
        <v>0</v>
      </c>
      <c r="T30" s="17">
        <f>+F30+J30+O30+S30</f>
        <v>133</v>
      </c>
    </row>
    <row r="31" spans="1:22" ht="39.75" customHeight="1" thickBot="1">
      <c r="A31" s="490"/>
      <c r="B31" s="170" t="s">
        <v>232</v>
      </c>
      <c r="C31" s="19">
        <v>10</v>
      </c>
      <c r="D31" s="20">
        <v>10</v>
      </c>
      <c r="E31" s="21">
        <v>10</v>
      </c>
      <c r="F31" s="22">
        <f t="shared" si="33"/>
        <v>30</v>
      </c>
      <c r="G31" s="84">
        <v>10</v>
      </c>
      <c r="H31" s="85">
        <v>10</v>
      </c>
      <c r="I31" s="86">
        <v>10</v>
      </c>
      <c r="J31" s="22">
        <f t="shared" ref="J31" si="37">SUM(G31:I31)</f>
        <v>30</v>
      </c>
      <c r="K31" s="23">
        <f t="shared" si="35"/>
        <v>60</v>
      </c>
      <c r="L31" s="19">
        <v>10</v>
      </c>
      <c r="M31" s="20">
        <v>10</v>
      </c>
      <c r="N31" s="21">
        <v>10</v>
      </c>
      <c r="O31" s="22">
        <f>SUM(L31:N31)</f>
        <v>30</v>
      </c>
      <c r="P31" s="19">
        <v>10</v>
      </c>
      <c r="Q31" s="20">
        <v>10</v>
      </c>
      <c r="R31" s="21">
        <v>10</v>
      </c>
      <c r="S31" s="22">
        <f t="shared" si="36"/>
        <v>30</v>
      </c>
      <c r="T31" s="23">
        <f>+F31+J31+O31+S31</f>
        <v>120</v>
      </c>
    </row>
    <row r="32" spans="1:22" ht="43.5" customHeight="1" thickBot="1">
      <c r="A32" s="7" t="s">
        <v>43</v>
      </c>
      <c r="B32" s="168" t="s">
        <v>27</v>
      </c>
      <c r="C32" s="481" t="s">
        <v>25</v>
      </c>
      <c r="D32" s="481"/>
      <c r="E32" s="482"/>
      <c r="F32" s="25">
        <f t="shared" ref="F32" si="38">F33/F34</f>
        <v>0.88888888888888884</v>
      </c>
      <c r="G32" s="478" t="s">
        <v>25</v>
      </c>
      <c r="H32" s="478"/>
      <c r="I32" s="479"/>
      <c r="J32" s="25">
        <f t="shared" ref="J32:K32" si="39">J33/J34</f>
        <v>0.66666666666666663</v>
      </c>
      <c r="K32" s="26">
        <f t="shared" si="39"/>
        <v>0.77777777777777779</v>
      </c>
      <c r="L32" s="481" t="s">
        <v>25</v>
      </c>
      <c r="M32" s="481"/>
      <c r="N32" s="482"/>
      <c r="O32" s="25">
        <f t="shared" ref="O32" si="40">O33/O34</f>
        <v>2.2222222222222223</v>
      </c>
      <c r="P32" s="480" t="s">
        <v>25</v>
      </c>
      <c r="Q32" s="481"/>
      <c r="R32" s="482"/>
      <c r="S32" s="25">
        <f t="shared" ref="S32:T32" si="41">S33/S34</f>
        <v>0</v>
      </c>
      <c r="T32" s="26">
        <f t="shared" si="41"/>
        <v>0.94444444444444442</v>
      </c>
    </row>
    <row r="33" spans="1:20" ht="42.75" customHeight="1">
      <c r="A33" s="483" t="s">
        <v>256</v>
      </c>
      <c r="B33" s="169" t="s">
        <v>294</v>
      </c>
      <c r="C33" s="13">
        <v>4</v>
      </c>
      <c r="D33" s="14">
        <v>2</v>
      </c>
      <c r="E33" s="15">
        <v>2</v>
      </c>
      <c r="F33" s="16">
        <f t="shared" ref="F33:F34" si="42">SUM(C33:E33)</f>
        <v>8</v>
      </c>
      <c r="G33" s="75">
        <v>0</v>
      </c>
      <c r="H33" s="76">
        <v>3</v>
      </c>
      <c r="I33" s="77">
        <v>3</v>
      </c>
      <c r="J33" s="16">
        <f t="shared" ref="J33" si="43">SUM(G33:I33)</f>
        <v>6</v>
      </c>
      <c r="K33" s="17">
        <f t="shared" ref="K33:K34" si="44">+F33+J33</f>
        <v>14</v>
      </c>
      <c r="L33" s="13">
        <v>6</v>
      </c>
      <c r="M33" s="14">
        <v>14</v>
      </c>
      <c r="N33" s="15"/>
      <c r="O33" s="16">
        <f>SUM(L33:N33)</f>
        <v>20</v>
      </c>
      <c r="P33" s="13"/>
      <c r="Q33" s="14"/>
      <c r="R33" s="15"/>
      <c r="S33" s="16">
        <f t="shared" ref="S33:S34" si="45">SUM(P33:R33)</f>
        <v>0</v>
      </c>
      <c r="T33" s="17">
        <f>+F33+J33+O33+S33</f>
        <v>34</v>
      </c>
    </row>
    <row r="34" spans="1:20" ht="37.5" customHeight="1" thickBot="1">
      <c r="A34" s="484"/>
      <c r="B34" s="170" t="s">
        <v>232</v>
      </c>
      <c r="C34" s="19">
        <v>3</v>
      </c>
      <c r="D34" s="20">
        <v>3</v>
      </c>
      <c r="E34" s="21">
        <v>3</v>
      </c>
      <c r="F34" s="22">
        <f t="shared" si="42"/>
        <v>9</v>
      </c>
      <c r="G34" s="84">
        <v>3</v>
      </c>
      <c r="H34" s="85">
        <v>3</v>
      </c>
      <c r="I34" s="86">
        <v>3</v>
      </c>
      <c r="J34" s="22">
        <f>SUM(G34:I34)</f>
        <v>9</v>
      </c>
      <c r="K34" s="23">
        <f t="shared" si="44"/>
        <v>18</v>
      </c>
      <c r="L34" s="19">
        <v>3</v>
      </c>
      <c r="M34" s="20">
        <v>3</v>
      </c>
      <c r="N34" s="21">
        <v>3</v>
      </c>
      <c r="O34" s="22">
        <f>SUM(L34:N34)</f>
        <v>9</v>
      </c>
      <c r="P34" s="19">
        <v>3</v>
      </c>
      <c r="Q34" s="20">
        <v>3</v>
      </c>
      <c r="R34" s="21">
        <v>3</v>
      </c>
      <c r="S34" s="22">
        <f t="shared" si="45"/>
        <v>9</v>
      </c>
      <c r="T34" s="23">
        <f>+F34+J34+O34+S34</f>
        <v>36</v>
      </c>
    </row>
    <row r="35" spans="1:20" ht="30" customHeight="1" thickBot="1">
      <c r="A35" s="497" t="s">
        <v>45</v>
      </c>
      <c r="B35" s="498"/>
      <c r="C35" s="480" t="s">
        <v>25</v>
      </c>
      <c r="D35" s="481"/>
      <c r="E35" s="482"/>
      <c r="F35" s="25">
        <f>F36/F37</f>
        <v>1</v>
      </c>
      <c r="G35" s="485" t="s">
        <v>25</v>
      </c>
      <c r="H35" s="478"/>
      <c r="I35" s="479"/>
      <c r="J35" s="25">
        <f>J36/J37</f>
        <v>1</v>
      </c>
      <c r="K35" s="26">
        <f>K36/K37</f>
        <v>1</v>
      </c>
      <c r="L35" s="480" t="s">
        <v>25</v>
      </c>
      <c r="M35" s="481"/>
      <c r="N35" s="482"/>
      <c r="O35" s="25">
        <f>O36/O37</f>
        <v>1</v>
      </c>
      <c r="P35" s="480" t="s">
        <v>25</v>
      </c>
      <c r="Q35" s="481"/>
      <c r="R35" s="482"/>
      <c r="S35" s="25" t="e">
        <f>S36/S37</f>
        <v>#DIV/0!</v>
      </c>
      <c r="T35" s="26">
        <f>T36/T37</f>
        <v>1</v>
      </c>
    </row>
    <row r="36" spans="1:20" ht="30" customHeight="1">
      <c r="A36" s="581" t="s">
        <v>214</v>
      </c>
      <c r="B36" s="171" t="s">
        <v>36</v>
      </c>
      <c r="C36" s="13">
        <v>1</v>
      </c>
      <c r="D36" s="14">
        <v>1</v>
      </c>
      <c r="E36" s="15">
        <v>5</v>
      </c>
      <c r="F36" s="16">
        <f>SUM(C36:E36)</f>
        <v>7</v>
      </c>
      <c r="G36" s="75">
        <v>1</v>
      </c>
      <c r="H36" s="76">
        <v>1</v>
      </c>
      <c r="I36" s="77">
        <v>1</v>
      </c>
      <c r="J36" s="16">
        <f>SUM(G36:I36)</f>
        <v>3</v>
      </c>
      <c r="K36" s="17">
        <f>+F36+J36</f>
        <v>10</v>
      </c>
      <c r="L36" s="13">
        <v>1</v>
      </c>
      <c r="M36" s="14">
        <v>1</v>
      </c>
      <c r="N36" s="15"/>
      <c r="O36" s="16">
        <f>SUM(L36:N36)</f>
        <v>2</v>
      </c>
      <c r="P36" s="13"/>
      <c r="Q36" s="14"/>
      <c r="R36" s="15"/>
      <c r="S36" s="16">
        <f>SUM(P36:R36)</f>
        <v>0</v>
      </c>
      <c r="T36" s="17">
        <f>+F36+J36+O36+S36</f>
        <v>12</v>
      </c>
    </row>
    <row r="37" spans="1:20" ht="30" customHeight="1" thickBot="1">
      <c r="A37" s="582"/>
      <c r="B37" s="172" t="s">
        <v>37</v>
      </c>
      <c r="C37" s="28">
        <v>1</v>
      </c>
      <c r="D37" s="29">
        <v>1</v>
      </c>
      <c r="E37" s="30">
        <v>5</v>
      </c>
      <c r="F37" s="22">
        <f>SUM(C37:E37)</f>
        <v>7</v>
      </c>
      <c r="G37" s="84">
        <v>1</v>
      </c>
      <c r="H37" s="85">
        <v>1</v>
      </c>
      <c r="I37" s="86">
        <v>1</v>
      </c>
      <c r="J37" s="22">
        <f>SUM(G37:I37)</f>
        <v>3</v>
      </c>
      <c r="K37" s="23">
        <f>+F37+J37</f>
        <v>10</v>
      </c>
      <c r="L37" s="28">
        <v>1</v>
      </c>
      <c r="M37" s="29">
        <v>1</v>
      </c>
      <c r="N37" s="30"/>
      <c r="O37" s="22">
        <f>SUM(L37:N37)</f>
        <v>2</v>
      </c>
      <c r="P37" s="28"/>
      <c r="Q37" s="29"/>
      <c r="R37" s="30"/>
      <c r="S37" s="22">
        <f>SUM(P37:R37)</f>
        <v>0</v>
      </c>
      <c r="T37" s="23">
        <f>+F37+J37+O37+S37</f>
        <v>12</v>
      </c>
    </row>
  </sheetData>
  <mergeCells count="91">
    <mergeCell ref="T25:T28"/>
    <mergeCell ref="A33:A34"/>
    <mergeCell ref="A30:A31"/>
    <mergeCell ref="C32:E32"/>
    <mergeCell ref="G32:I32"/>
    <mergeCell ref="L32:N32"/>
    <mergeCell ref="N25:N28"/>
    <mergeCell ref="O25:O28"/>
    <mergeCell ref="P25:P28"/>
    <mergeCell ref="L25:L28"/>
    <mergeCell ref="M25:M28"/>
    <mergeCell ref="C29:E29"/>
    <mergeCell ref="P32:R32"/>
    <mergeCell ref="Q25:Q28"/>
    <mergeCell ref="R25:R28"/>
    <mergeCell ref="S25:S28"/>
    <mergeCell ref="P35:R35"/>
    <mergeCell ref="A36:A37"/>
    <mergeCell ref="A35:B35"/>
    <mergeCell ref="C35:E35"/>
    <mergeCell ref="G35:I35"/>
    <mergeCell ref="L35:N35"/>
    <mergeCell ref="B8:B9"/>
    <mergeCell ref="C8:C9"/>
    <mergeCell ref="G29:I29"/>
    <mergeCell ref="L29:N29"/>
    <mergeCell ref="P29:R29"/>
    <mergeCell ref="A23:T23"/>
    <mergeCell ref="A25:B25"/>
    <mergeCell ref="C25:C28"/>
    <mergeCell ref="D25:D28"/>
    <mergeCell ref="E25:E28"/>
    <mergeCell ref="F25:F28"/>
    <mergeCell ref="G25:G28"/>
    <mergeCell ref="H25:H28"/>
    <mergeCell ref="I25:I28"/>
    <mergeCell ref="J25:J28"/>
    <mergeCell ref="K25:K28"/>
    <mergeCell ref="A1:P1"/>
    <mergeCell ref="V3:V6"/>
    <mergeCell ref="K3:K6"/>
    <mergeCell ref="L3:L6"/>
    <mergeCell ref="M3:M6"/>
    <mergeCell ref="N3:N6"/>
    <mergeCell ref="O3:O6"/>
    <mergeCell ref="U3:U6"/>
    <mergeCell ref="I10:K10"/>
    <mergeCell ref="R10:T10"/>
    <mergeCell ref="N10:P10"/>
    <mergeCell ref="E3:E6"/>
    <mergeCell ref="F3:F6"/>
    <mergeCell ref="G3:G6"/>
    <mergeCell ref="H3:H6"/>
    <mergeCell ref="I3:I6"/>
    <mergeCell ref="J3:J6"/>
    <mergeCell ref="E7:G7"/>
    <mergeCell ref="I7:K7"/>
    <mergeCell ref="N7:P7"/>
    <mergeCell ref="R7:T7"/>
    <mergeCell ref="R19:T19"/>
    <mergeCell ref="B20:B21"/>
    <mergeCell ref="C20:C21"/>
    <mergeCell ref="P3:P6"/>
    <mergeCell ref="Q3:Q6"/>
    <mergeCell ref="R3:R6"/>
    <mergeCell ref="S3:S6"/>
    <mergeCell ref="T3:T6"/>
    <mergeCell ref="A3:D3"/>
    <mergeCell ref="A5:A6"/>
    <mergeCell ref="C5:D5"/>
    <mergeCell ref="B6:D6"/>
    <mergeCell ref="A8:A9"/>
    <mergeCell ref="N13:P13"/>
    <mergeCell ref="R13:T13"/>
    <mergeCell ref="E10:G10"/>
    <mergeCell ref="R16:T16"/>
    <mergeCell ref="A11:A21"/>
    <mergeCell ref="B11:B12"/>
    <mergeCell ref="C11:C12"/>
    <mergeCell ref="E13:G13"/>
    <mergeCell ref="I13:K13"/>
    <mergeCell ref="B17:B18"/>
    <mergeCell ref="C17:C18"/>
    <mergeCell ref="E19:G19"/>
    <mergeCell ref="I19:K19"/>
    <mergeCell ref="B14:B15"/>
    <mergeCell ref="C14:C15"/>
    <mergeCell ref="E16:G16"/>
    <mergeCell ref="I16:K16"/>
    <mergeCell ref="N16:P16"/>
    <mergeCell ref="N19:P19"/>
  </mergeCells>
  <conditionalFormatting sqref="H10">
    <cfRule type="cellIs" dxfId="4625" priority="607" operator="greaterThan">
      <formula>1</formula>
    </cfRule>
    <cfRule type="cellIs" dxfId="4624" priority="608" operator="greaterThan">
      <formula>0.89</formula>
    </cfRule>
    <cfRule type="cellIs" dxfId="4623" priority="609" operator="greaterThan">
      <formula>0.69</formula>
    </cfRule>
    <cfRule type="cellIs" dxfId="4622" priority="610" operator="greaterThan">
      <formula>0.49</formula>
    </cfRule>
    <cfRule type="cellIs" dxfId="4621" priority="611" operator="greaterThan">
      <formula>0.29</formula>
    </cfRule>
    <cfRule type="cellIs" dxfId="4620" priority="612" operator="lessThan">
      <formula>0.29</formula>
    </cfRule>
  </conditionalFormatting>
  <conditionalFormatting sqref="L10">
    <cfRule type="cellIs" dxfId="4619" priority="601" operator="greaterThan">
      <formula>1</formula>
    </cfRule>
    <cfRule type="cellIs" dxfId="4618" priority="602" operator="greaterThan">
      <formula>0.89</formula>
    </cfRule>
    <cfRule type="cellIs" dxfId="4617" priority="603" operator="greaterThan">
      <formula>0.69</formula>
    </cfRule>
    <cfRule type="cellIs" dxfId="4616" priority="604" operator="greaterThan">
      <formula>0.49</formula>
    </cfRule>
    <cfRule type="cellIs" dxfId="4615" priority="605" operator="greaterThan">
      <formula>0.29</formula>
    </cfRule>
    <cfRule type="cellIs" dxfId="4614" priority="606" operator="lessThan">
      <formula>0.29</formula>
    </cfRule>
  </conditionalFormatting>
  <conditionalFormatting sqref="M10">
    <cfRule type="cellIs" dxfId="4613" priority="595" operator="greaterThan">
      <formula>1</formula>
    </cfRule>
    <cfRule type="cellIs" dxfId="4612" priority="596" operator="greaterThan">
      <formula>0.89</formula>
    </cfRule>
    <cfRule type="cellIs" dxfId="4611" priority="597" operator="greaterThan">
      <formula>0.69</formula>
    </cfRule>
    <cfRule type="cellIs" dxfId="4610" priority="598" operator="greaterThan">
      <formula>0.49</formula>
    </cfRule>
    <cfRule type="cellIs" dxfId="4609" priority="599" operator="greaterThan">
      <formula>0.29</formula>
    </cfRule>
    <cfRule type="cellIs" dxfId="4608" priority="600" operator="lessThan">
      <formula>0.29</formula>
    </cfRule>
  </conditionalFormatting>
  <conditionalFormatting sqref="Q10">
    <cfRule type="cellIs" dxfId="4607" priority="589" operator="greaterThan">
      <formula>1</formula>
    </cfRule>
    <cfRule type="cellIs" dxfId="4606" priority="590" operator="greaterThan">
      <formula>0.89</formula>
    </cfRule>
    <cfRule type="cellIs" dxfId="4605" priority="591" operator="greaterThan">
      <formula>0.69</formula>
    </cfRule>
    <cfRule type="cellIs" dxfId="4604" priority="592" operator="greaterThan">
      <formula>0.49</formula>
    </cfRule>
    <cfRule type="cellIs" dxfId="4603" priority="593" operator="greaterThan">
      <formula>0.29</formula>
    </cfRule>
    <cfRule type="cellIs" dxfId="4602" priority="594" operator="lessThan">
      <formula>0.29</formula>
    </cfRule>
  </conditionalFormatting>
  <conditionalFormatting sqref="U10">
    <cfRule type="cellIs" dxfId="4601" priority="583" operator="greaterThan">
      <formula>1</formula>
    </cfRule>
    <cfRule type="cellIs" dxfId="4600" priority="584" operator="greaterThan">
      <formula>0.89</formula>
    </cfRule>
    <cfRule type="cellIs" dxfId="4599" priority="585" operator="greaterThan">
      <formula>0.69</formula>
    </cfRule>
    <cfRule type="cellIs" dxfId="4598" priority="586" operator="greaterThan">
      <formula>0.49</formula>
    </cfRule>
    <cfRule type="cellIs" dxfId="4597" priority="587" operator="greaterThan">
      <formula>0.29</formula>
    </cfRule>
    <cfRule type="cellIs" dxfId="4596" priority="588" operator="lessThan">
      <formula>0.29</formula>
    </cfRule>
  </conditionalFormatting>
  <conditionalFormatting sqref="V10">
    <cfRule type="cellIs" dxfId="4595" priority="577" operator="greaterThan">
      <formula>1</formula>
    </cfRule>
    <cfRule type="cellIs" dxfId="4594" priority="578" operator="greaterThan">
      <formula>0.89</formula>
    </cfRule>
    <cfRule type="cellIs" dxfId="4593" priority="579" operator="greaterThan">
      <formula>0.69</formula>
    </cfRule>
    <cfRule type="cellIs" dxfId="4592" priority="580" operator="greaterThan">
      <formula>0.49</formula>
    </cfRule>
    <cfRule type="cellIs" dxfId="4591" priority="581" operator="greaterThan">
      <formula>0.29</formula>
    </cfRule>
    <cfRule type="cellIs" dxfId="4590" priority="582" operator="lessThan">
      <formula>0.29</formula>
    </cfRule>
  </conditionalFormatting>
  <conditionalFormatting sqref="H13">
    <cfRule type="cellIs" dxfId="4589" priority="571" operator="greaterThan">
      <formula>1</formula>
    </cfRule>
    <cfRule type="cellIs" dxfId="4588" priority="572" operator="greaterThan">
      <formula>0.89</formula>
    </cfRule>
    <cfRule type="cellIs" dxfId="4587" priority="573" operator="greaterThan">
      <formula>0.69</formula>
    </cfRule>
    <cfRule type="cellIs" dxfId="4586" priority="574" operator="greaterThan">
      <formula>0.49</formula>
    </cfRule>
    <cfRule type="cellIs" dxfId="4585" priority="575" operator="greaterThan">
      <formula>0.29</formula>
    </cfRule>
    <cfRule type="cellIs" dxfId="4584" priority="576" operator="lessThan">
      <formula>0.29</formula>
    </cfRule>
  </conditionalFormatting>
  <conditionalFormatting sqref="L13">
    <cfRule type="cellIs" dxfId="4583" priority="565" operator="greaterThan">
      <formula>1</formula>
    </cfRule>
    <cfRule type="cellIs" dxfId="4582" priority="566" operator="greaterThan">
      <formula>0.89</formula>
    </cfRule>
    <cfRule type="cellIs" dxfId="4581" priority="567" operator="greaterThan">
      <formula>0.69</formula>
    </cfRule>
    <cfRule type="cellIs" dxfId="4580" priority="568" operator="greaterThan">
      <formula>0.49</formula>
    </cfRule>
    <cfRule type="cellIs" dxfId="4579" priority="569" operator="greaterThan">
      <formula>0.29</formula>
    </cfRule>
    <cfRule type="cellIs" dxfId="4578" priority="570" operator="lessThan">
      <formula>0.29</formula>
    </cfRule>
  </conditionalFormatting>
  <conditionalFormatting sqref="M13">
    <cfRule type="cellIs" dxfId="4577" priority="559" operator="greaterThan">
      <formula>1</formula>
    </cfRule>
    <cfRule type="cellIs" dxfId="4576" priority="560" operator="greaterThan">
      <formula>0.89</formula>
    </cfRule>
    <cfRule type="cellIs" dxfId="4575" priority="561" operator="greaterThan">
      <formula>0.69</formula>
    </cfRule>
    <cfRule type="cellIs" dxfId="4574" priority="562" operator="greaterThan">
      <formula>0.49</formula>
    </cfRule>
    <cfRule type="cellIs" dxfId="4573" priority="563" operator="greaterThan">
      <formula>0.29</formula>
    </cfRule>
    <cfRule type="cellIs" dxfId="4572" priority="564" operator="lessThan">
      <formula>0.29</formula>
    </cfRule>
  </conditionalFormatting>
  <conditionalFormatting sqref="Q13">
    <cfRule type="cellIs" dxfId="4571" priority="553" operator="greaterThan">
      <formula>1</formula>
    </cfRule>
    <cfRule type="cellIs" dxfId="4570" priority="554" operator="greaterThan">
      <formula>0.89</formula>
    </cfRule>
    <cfRule type="cellIs" dxfId="4569" priority="555" operator="greaterThan">
      <formula>0.69</formula>
    </cfRule>
    <cfRule type="cellIs" dxfId="4568" priority="556" operator="greaterThan">
      <formula>0.49</formula>
    </cfRule>
    <cfRule type="cellIs" dxfId="4567" priority="557" operator="greaterThan">
      <formula>0.29</formula>
    </cfRule>
    <cfRule type="cellIs" dxfId="4566" priority="558" operator="lessThan">
      <formula>0.29</formula>
    </cfRule>
  </conditionalFormatting>
  <conditionalFormatting sqref="U13">
    <cfRule type="cellIs" dxfId="4565" priority="547" operator="greaterThan">
      <formula>1</formula>
    </cfRule>
    <cfRule type="cellIs" dxfId="4564" priority="548" operator="greaterThan">
      <formula>0.89</formula>
    </cfRule>
    <cfRule type="cellIs" dxfId="4563" priority="549" operator="greaterThan">
      <formula>0.69</formula>
    </cfRule>
    <cfRule type="cellIs" dxfId="4562" priority="550" operator="greaterThan">
      <formula>0.49</formula>
    </cfRule>
    <cfRule type="cellIs" dxfId="4561" priority="551" operator="greaterThan">
      <formula>0.29</formula>
    </cfRule>
    <cfRule type="cellIs" dxfId="4560" priority="552" operator="lessThan">
      <formula>0.29</formula>
    </cfRule>
  </conditionalFormatting>
  <conditionalFormatting sqref="V13">
    <cfRule type="cellIs" dxfId="4559" priority="541" operator="greaterThan">
      <formula>1</formula>
    </cfRule>
    <cfRule type="cellIs" dxfId="4558" priority="542" operator="greaterThan">
      <formula>0.89</formula>
    </cfRule>
    <cfRule type="cellIs" dxfId="4557" priority="543" operator="greaterThan">
      <formula>0.69</formula>
    </cfRule>
    <cfRule type="cellIs" dxfId="4556" priority="544" operator="greaterThan">
      <formula>0.49</formula>
    </cfRule>
    <cfRule type="cellIs" dxfId="4555" priority="545" operator="greaterThan">
      <formula>0.29</formula>
    </cfRule>
    <cfRule type="cellIs" dxfId="4554" priority="546" operator="lessThan">
      <formula>0.29</formula>
    </cfRule>
  </conditionalFormatting>
  <conditionalFormatting sqref="H19">
    <cfRule type="cellIs" dxfId="4553" priority="535" operator="greaterThan">
      <formula>1</formula>
    </cfRule>
    <cfRule type="cellIs" dxfId="4552" priority="536" operator="greaterThan">
      <formula>0.89</formula>
    </cfRule>
    <cfRule type="cellIs" dxfId="4551" priority="537" operator="greaterThan">
      <formula>0.69</formula>
    </cfRule>
    <cfRule type="cellIs" dxfId="4550" priority="538" operator="greaterThan">
      <formula>0.49</formula>
    </cfRule>
    <cfRule type="cellIs" dxfId="4549" priority="539" operator="greaterThan">
      <formula>0.29</formula>
    </cfRule>
    <cfRule type="cellIs" dxfId="4548" priority="540" operator="lessThan">
      <formula>0.29</formula>
    </cfRule>
  </conditionalFormatting>
  <conditionalFormatting sqref="L19">
    <cfRule type="cellIs" dxfId="4547" priority="529" operator="greaterThan">
      <formula>1</formula>
    </cfRule>
    <cfRule type="cellIs" dxfId="4546" priority="530" operator="greaterThan">
      <formula>0.89</formula>
    </cfRule>
    <cfRule type="cellIs" dxfId="4545" priority="531" operator="greaterThan">
      <formula>0.69</formula>
    </cfRule>
    <cfRule type="cellIs" dxfId="4544" priority="532" operator="greaterThan">
      <formula>0.49</formula>
    </cfRule>
    <cfRule type="cellIs" dxfId="4543" priority="533" operator="greaterThan">
      <formula>0.29</formula>
    </cfRule>
    <cfRule type="cellIs" dxfId="4542" priority="534" operator="lessThan">
      <formula>0.29</formula>
    </cfRule>
  </conditionalFormatting>
  <conditionalFormatting sqref="M19">
    <cfRule type="cellIs" dxfId="4541" priority="523" operator="greaterThan">
      <formula>1</formula>
    </cfRule>
    <cfRule type="cellIs" dxfId="4540" priority="524" operator="greaterThan">
      <formula>0.89</formula>
    </cfRule>
    <cfRule type="cellIs" dxfId="4539" priority="525" operator="greaterThan">
      <formula>0.69</formula>
    </cfRule>
    <cfRule type="cellIs" dxfId="4538" priority="526" operator="greaterThan">
      <formula>0.49</formula>
    </cfRule>
    <cfRule type="cellIs" dxfId="4537" priority="527" operator="greaterThan">
      <formula>0.29</formula>
    </cfRule>
    <cfRule type="cellIs" dxfId="4536" priority="528" operator="lessThan">
      <formula>0.29</formula>
    </cfRule>
  </conditionalFormatting>
  <conditionalFormatting sqref="Q19">
    <cfRule type="cellIs" dxfId="4535" priority="517" operator="greaterThan">
      <formula>1</formula>
    </cfRule>
    <cfRule type="cellIs" dxfId="4534" priority="518" operator="greaterThan">
      <formula>0.89</formula>
    </cfRule>
    <cfRule type="cellIs" dxfId="4533" priority="519" operator="greaterThan">
      <formula>0.69</formula>
    </cfRule>
    <cfRule type="cellIs" dxfId="4532" priority="520" operator="greaterThan">
      <formula>0.49</formula>
    </cfRule>
    <cfRule type="cellIs" dxfId="4531" priority="521" operator="greaterThan">
      <formula>0.29</formula>
    </cfRule>
    <cfRule type="cellIs" dxfId="4530" priority="522" operator="lessThan">
      <formula>0.29</formula>
    </cfRule>
  </conditionalFormatting>
  <conditionalFormatting sqref="U19">
    <cfRule type="cellIs" dxfId="4529" priority="511" operator="greaterThan">
      <formula>1</formula>
    </cfRule>
    <cfRule type="cellIs" dxfId="4528" priority="512" operator="greaterThan">
      <formula>0.89</formula>
    </cfRule>
    <cfRule type="cellIs" dxfId="4527" priority="513" operator="greaterThan">
      <formula>0.69</formula>
    </cfRule>
    <cfRule type="cellIs" dxfId="4526" priority="514" operator="greaterThan">
      <formula>0.49</formula>
    </cfRule>
    <cfRule type="cellIs" dxfId="4525" priority="515" operator="greaterThan">
      <formula>0.29</formula>
    </cfRule>
    <cfRule type="cellIs" dxfId="4524" priority="516" operator="lessThan">
      <formula>0.29</formula>
    </cfRule>
  </conditionalFormatting>
  <conditionalFormatting sqref="V19">
    <cfRule type="cellIs" dxfId="4523" priority="505" operator="greaterThan">
      <formula>1</formula>
    </cfRule>
    <cfRule type="cellIs" dxfId="4522" priority="506" operator="greaterThan">
      <formula>0.89</formula>
    </cfRule>
    <cfRule type="cellIs" dxfId="4521" priority="507" operator="greaterThan">
      <formula>0.69</formula>
    </cfRule>
    <cfRule type="cellIs" dxfId="4520" priority="508" operator="greaterThan">
      <formula>0.49</formula>
    </cfRule>
    <cfRule type="cellIs" dxfId="4519" priority="509" operator="greaterThan">
      <formula>0.29</formula>
    </cfRule>
    <cfRule type="cellIs" dxfId="4518" priority="510" operator="lessThan">
      <formula>0.29</formula>
    </cfRule>
  </conditionalFormatting>
  <conditionalFormatting sqref="V16">
    <cfRule type="cellIs" dxfId="4517" priority="397" operator="greaterThan">
      <formula>1</formula>
    </cfRule>
    <cfRule type="cellIs" dxfId="4516" priority="398" operator="greaterThan">
      <formula>0.89</formula>
    </cfRule>
    <cfRule type="cellIs" dxfId="4515" priority="399" operator="greaterThan">
      <formula>0.69</formula>
    </cfRule>
    <cfRule type="cellIs" dxfId="4514" priority="400" operator="greaterThan">
      <formula>0.49</formula>
    </cfRule>
    <cfRule type="cellIs" dxfId="4513" priority="401" operator="greaterThan">
      <formula>0.29</formula>
    </cfRule>
    <cfRule type="cellIs" dxfId="4512" priority="402" operator="lessThan">
      <formula>0.29</formula>
    </cfRule>
  </conditionalFormatting>
  <conditionalFormatting sqref="H16">
    <cfRule type="cellIs" dxfId="4511" priority="427" operator="greaterThan">
      <formula>1</formula>
    </cfRule>
    <cfRule type="cellIs" dxfId="4510" priority="428" operator="greaterThan">
      <formula>0.89</formula>
    </cfRule>
    <cfRule type="cellIs" dxfId="4509" priority="429" operator="greaterThan">
      <formula>0.69</formula>
    </cfRule>
    <cfRule type="cellIs" dxfId="4508" priority="430" operator="greaterThan">
      <formula>0.49</formula>
    </cfRule>
    <cfRule type="cellIs" dxfId="4507" priority="431" operator="greaterThan">
      <formula>0.29</formula>
    </cfRule>
    <cfRule type="cellIs" dxfId="4506" priority="432" operator="lessThan">
      <formula>0.29</formula>
    </cfRule>
  </conditionalFormatting>
  <conditionalFormatting sqref="L16">
    <cfRule type="cellIs" dxfId="4505" priority="421" operator="greaterThan">
      <formula>1</formula>
    </cfRule>
    <cfRule type="cellIs" dxfId="4504" priority="422" operator="greaterThan">
      <formula>0.89</formula>
    </cfRule>
    <cfRule type="cellIs" dxfId="4503" priority="423" operator="greaterThan">
      <formula>0.69</formula>
    </cfRule>
    <cfRule type="cellIs" dxfId="4502" priority="424" operator="greaterThan">
      <formula>0.49</formula>
    </cfRule>
    <cfRule type="cellIs" dxfId="4501" priority="425" operator="greaterThan">
      <formula>0.29</formula>
    </cfRule>
    <cfRule type="cellIs" dxfId="4500" priority="426" operator="lessThan">
      <formula>0.29</formula>
    </cfRule>
  </conditionalFormatting>
  <conditionalFormatting sqref="M16">
    <cfRule type="cellIs" dxfId="4499" priority="415" operator="greaterThan">
      <formula>1</formula>
    </cfRule>
    <cfRule type="cellIs" dxfId="4498" priority="416" operator="greaterThan">
      <formula>0.89</formula>
    </cfRule>
    <cfRule type="cellIs" dxfId="4497" priority="417" operator="greaterThan">
      <formula>0.69</formula>
    </cfRule>
    <cfRule type="cellIs" dxfId="4496" priority="418" operator="greaterThan">
      <formula>0.49</formula>
    </cfRule>
    <cfRule type="cellIs" dxfId="4495" priority="419" operator="greaterThan">
      <formula>0.29</formula>
    </cfRule>
    <cfRule type="cellIs" dxfId="4494" priority="420" operator="lessThan">
      <formula>0.29</formula>
    </cfRule>
  </conditionalFormatting>
  <conditionalFormatting sqref="Q16">
    <cfRule type="cellIs" dxfId="4493" priority="409" operator="greaterThan">
      <formula>1</formula>
    </cfRule>
    <cfRule type="cellIs" dxfId="4492" priority="410" operator="greaterThan">
      <formula>0.89</formula>
    </cfRule>
    <cfRule type="cellIs" dxfId="4491" priority="411" operator="greaterThan">
      <formula>0.69</formula>
    </cfRule>
    <cfRule type="cellIs" dxfId="4490" priority="412" operator="greaterThan">
      <formula>0.49</formula>
    </cfRule>
    <cfRule type="cellIs" dxfId="4489" priority="413" operator="greaterThan">
      <formula>0.29</formula>
    </cfRule>
    <cfRule type="cellIs" dxfId="4488" priority="414" operator="lessThan">
      <formula>0.29</formula>
    </cfRule>
  </conditionalFormatting>
  <conditionalFormatting sqref="U16">
    <cfRule type="cellIs" dxfId="4487" priority="403" operator="greaterThan">
      <formula>1</formula>
    </cfRule>
    <cfRule type="cellIs" dxfId="4486" priority="404" operator="greaterThan">
      <formula>0.89</formula>
    </cfRule>
    <cfRule type="cellIs" dxfId="4485" priority="405" operator="greaterThan">
      <formula>0.69</formula>
    </cfRule>
    <cfRule type="cellIs" dxfId="4484" priority="406" operator="greaterThan">
      <formula>0.49</formula>
    </cfRule>
    <cfRule type="cellIs" dxfId="4483" priority="407" operator="greaterThan">
      <formula>0.29</formula>
    </cfRule>
    <cfRule type="cellIs" dxfId="4482" priority="408" operator="lessThan">
      <formula>0.29</formula>
    </cfRule>
  </conditionalFormatting>
  <conditionalFormatting sqref="T35">
    <cfRule type="cellIs" dxfId="4481" priority="217" operator="greaterThan">
      <formula>1</formula>
    </cfRule>
    <cfRule type="cellIs" dxfId="4480" priority="218" operator="greaterThan">
      <formula>0.89</formula>
    </cfRule>
    <cfRule type="cellIs" dxfId="4479" priority="219" operator="greaterThan">
      <formula>0.69</formula>
    </cfRule>
    <cfRule type="cellIs" dxfId="4478" priority="220" operator="greaterThan">
      <formula>0.49</formula>
    </cfRule>
    <cfRule type="cellIs" dxfId="4477" priority="221" operator="greaterThan">
      <formula>0.29</formula>
    </cfRule>
    <cfRule type="cellIs" dxfId="4476" priority="222" operator="lessThan">
      <formula>0.29</formula>
    </cfRule>
  </conditionalFormatting>
  <conditionalFormatting sqref="F35">
    <cfRule type="cellIs" dxfId="4475" priority="247" operator="greaterThan">
      <formula>1</formula>
    </cfRule>
    <cfRule type="cellIs" dxfId="4474" priority="248" operator="greaterThan">
      <formula>0.89</formula>
    </cfRule>
    <cfRule type="cellIs" dxfId="4473" priority="249" operator="greaterThan">
      <formula>0.69</formula>
    </cfRule>
    <cfRule type="cellIs" dxfId="4472" priority="250" operator="greaterThan">
      <formula>0.49</formula>
    </cfRule>
    <cfRule type="cellIs" dxfId="4471" priority="251" operator="greaterThan">
      <formula>0.29</formula>
    </cfRule>
    <cfRule type="cellIs" dxfId="4470" priority="252" operator="lessThan">
      <formula>0.29</formula>
    </cfRule>
  </conditionalFormatting>
  <conditionalFormatting sqref="J35">
    <cfRule type="cellIs" dxfId="4469" priority="241" operator="greaterThan">
      <formula>1</formula>
    </cfRule>
    <cfRule type="cellIs" dxfId="4468" priority="242" operator="greaterThan">
      <formula>0.89</formula>
    </cfRule>
    <cfRule type="cellIs" dxfId="4467" priority="243" operator="greaterThan">
      <formula>0.69</formula>
    </cfRule>
    <cfRule type="cellIs" dxfId="4466" priority="244" operator="greaterThan">
      <formula>0.49</formula>
    </cfRule>
    <cfRule type="cellIs" dxfId="4465" priority="245" operator="greaterThan">
      <formula>0.29</formula>
    </cfRule>
    <cfRule type="cellIs" dxfId="4464" priority="246" operator="lessThan">
      <formula>0.29</formula>
    </cfRule>
  </conditionalFormatting>
  <conditionalFormatting sqref="K35">
    <cfRule type="cellIs" dxfId="4463" priority="235" operator="greaterThan">
      <formula>1</formula>
    </cfRule>
    <cfRule type="cellIs" dxfId="4462" priority="236" operator="greaterThan">
      <formula>0.89</formula>
    </cfRule>
    <cfRule type="cellIs" dxfId="4461" priority="237" operator="greaterThan">
      <formula>0.69</formula>
    </cfRule>
    <cfRule type="cellIs" dxfId="4460" priority="238" operator="greaterThan">
      <formula>0.49</formula>
    </cfRule>
    <cfRule type="cellIs" dxfId="4459" priority="239" operator="greaterThan">
      <formula>0.29</formula>
    </cfRule>
    <cfRule type="cellIs" dxfId="4458" priority="240" operator="lessThan">
      <formula>0.29</formula>
    </cfRule>
  </conditionalFormatting>
  <conditionalFormatting sqref="O35">
    <cfRule type="cellIs" dxfId="4457" priority="229" operator="greaterThan">
      <formula>1</formula>
    </cfRule>
    <cfRule type="cellIs" dxfId="4456" priority="230" operator="greaterThan">
      <formula>0.89</formula>
    </cfRule>
    <cfRule type="cellIs" dxfId="4455" priority="231" operator="greaterThan">
      <formula>0.69</formula>
    </cfRule>
    <cfRule type="cellIs" dxfId="4454" priority="232" operator="greaterThan">
      <formula>0.49</formula>
    </cfRule>
    <cfRule type="cellIs" dxfId="4453" priority="233" operator="greaterThan">
      <formula>0.29</formula>
    </cfRule>
    <cfRule type="cellIs" dxfId="4452" priority="234" operator="lessThan">
      <formula>0.29</formula>
    </cfRule>
  </conditionalFormatting>
  <conditionalFormatting sqref="S35">
    <cfRule type="cellIs" dxfId="4451" priority="223" operator="greaterThan">
      <formula>1</formula>
    </cfRule>
    <cfRule type="cellIs" dxfId="4450" priority="224" operator="greaterThan">
      <formula>0.89</formula>
    </cfRule>
    <cfRule type="cellIs" dxfId="4449" priority="225" operator="greaterThan">
      <formula>0.69</formula>
    </cfRule>
    <cfRule type="cellIs" dxfId="4448" priority="226" operator="greaterThan">
      <formula>0.49</formula>
    </cfRule>
    <cfRule type="cellIs" dxfId="4447" priority="227" operator="greaterThan">
      <formula>0.29</formula>
    </cfRule>
    <cfRule type="cellIs" dxfId="4446" priority="228" operator="lessThan">
      <formula>0.29</formula>
    </cfRule>
  </conditionalFormatting>
  <conditionalFormatting sqref="F32">
    <cfRule type="cellIs" dxfId="4445" priority="103" operator="greaterThan">
      <formula>1</formula>
    </cfRule>
    <cfRule type="cellIs" dxfId="4444" priority="104" operator="greaterThan">
      <formula>0.89</formula>
    </cfRule>
    <cfRule type="cellIs" dxfId="4443" priority="105" operator="greaterThan">
      <formula>0.69</formula>
    </cfRule>
    <cfRule type="cellIs" dxfId="4442" priority="106" operator="greaterThan">
      <formula>0.49</formula>
    </cfRule>
    <cfRule type="cellIs" dxfId="4441" priority="107" operator="greaterThan">
      <formula>0.29</formula>
    </cfRule>
    <cfRule type="cellIs" dxfId="4440" priority="108" operator="lessThan">
      <formula>0.29</formula>
    </cfRule>
  </conditionalFormatting>
  <conditionalFormatting sqref="J32">
    <cfRule type="cellIs" dxfId="4439" priority="97" operator="greaterThan">
      <formula>1</formula>
    </cfRule>
    <cfRule type="cellIs" dxfId="4438" priority="98" operator="greaterThan">
      <formula>0.89</formula>
    </cfRule>
    <cfRule type="cellIs" dxfId="4437" priority="99" operator="greaterThan">
      <formula>0.69</formula>
    </cfRule>
    <cfRule type="cellIs" dxfId="4436" priority="100" operator="greaterThan">
      <formula>0.49</formula>
    </cfRule>
    <cfRule type="cellIs" dxfId="4435" priority="101" operator="greaterThan">
      <formula>0.29</formula>
    </cfRule>
    <cfRule type="cellIs" dxfId="4434" priority="102" operator="lessThan">
      <formula>0.29</formula>
    </cfRule>
  </conditionalFormatting>
  <conditionalFormatting sqref="K32">
    <cfRule type="cellIs" dxfId="4433" priority="91" operator="greaterThan">
      <formula>1</formula>
    </cfRule>
    <cfRule type="cellIs" dxfId="4432" priority="92" operator="greaterThan">
      <formula>0.89</formula>
    </cfRule>
    <cfRule type="cellIs" dxfId="4431" priority="93" operator="greaterThan">
      <formula>0.69</formula>
    </cfRule>
    <cfRule type="cellIs" dxfId="4430" priority="94" operator="greaterThan">
      <formula>0.49</formula>
    </cfRule>
    <cfRule type="cellIs" dxfId="4429" priority="95" operator="greaterThan">
      <formula>0.29</formula>
    </cfRule>
    <cfRule type="cellIs" dxfId="4428" priority="96" operator="lessThan">
      <formula>0.29</formula>
    </cfRule>
  </conditionalFormatting>
  <conditionalFormatting sqref="O32">
    <cfRule type="cellIs" dxfId="4427" priority="85" operator="greaterThan">
      <formula>1</formula>
    </cfRule>
    <cfRule type="cellIs" dxfId="4426" priority="86" operator="greaterThan">
      <formula>0.89</formula>
    </cfRule>
    <cfRule type="cellIs" dxfId="4425" priority="87" operator="greaterThan">
      <formula>0.69</formula>
    </cfRule>
    <cfRule type="cellIs" dxfId="4424" priority="88" operator="greaterThan">
      <formula>0.49</formula>
    </cfRule>
    <cfRule type="cellIs" dxfId="4423" priority="89" operator="greaterThan">
      <formula>0.29</formula>
    </cfRule>
    <cfRule type="cellIs" dxfId="4422" priority="90" operator="lessThan">
      <formula>0.29</formula>
    </cfRule>
  </conditionalFormatting>
  <conditionalFormatting sqref="S32">
    <cfRule type="cellIs" dxfId="4421" priority="79" operator="greaterThan">
      <formula>1</formula>
    </cfRule>
    <cfRule type="cellIs" dxfId="4420" priority="80" operator="greaterThan">
      <formula>0.89</formula>
    </cfRule>
    <cfRule type="cellIs" dxfId="4419" priority="81" operator="greaterThan">
      <formula>0.69</formula>
    </cfRule>
    <cfRule type="cellIs" dxfId="4418" priority="82" operator="greaterThan">
      <formula>0.49</formula>
    </cfRule>
    <cfRule type="cellIs" dxfId="4417" priority="83" operator="greaterThan">
      <formula>0.29</formula>
    </cfRule>
    <cfRule type="cellIs" dxfId="4416" priority="84" operator="lessThan">
      <formula>0.29</formula>
    </cfRule>
  </conditionalFormatting>
  <conditionalFormatting sqref="T32">
    <cfRule type="cellIs" dxfId="4415" priority="73" operator="greaterThan">
      <formula>1</formula>
    </cfRule>
    <cfRule type="cellIs" dxfId="4414" priority="74" operator="greaterThan">
      <formula>0.89</formula>
    </cfRule>
    <cfRule type="cellIs" dxfId="4413" priority="75" operator="greaterThan">
      <formula>0.69</formula>
    </cfRule>
    <cfRule type="cellIs" dxfId="4412" priority="76" operator="greaterThan">
      <formula>0.49</formula>
    </cfRule>
    <cfRule type="cellIs" dxfId="4411" priority="77" operator="greaterThan">
      <formula>0.29</formula>
    </cfRule>
    <cfRule type="cellIs" dxfId="4410" priority="78" operator="lessThan">
      <formula>0.29</formula>
    </cfRule>
  </conditionalFormatting>
  <conditionalFormatting sqref="T29">
    <cfRule type="cellIs" dxfId="4409" priority="109" operator="greaterThan">
      <formula>1</formula>
    </cfRule>
    <cfRule type="cellIs" dxfId="4408" priority="110" operator="greaterThan">
      <formula>0.89</formula>
    </cfRule>
    <cfRule type="cellIs" dxfId="4407" priority="111" operator="greaterThan">
      <formula>0.69</formula>
    </cfRule>
    <cfRule type="cellIs" dxfId="4406" priority="112" operator="greaterThan">
      <formula>0.49</formula>
    </cfRule>
    <cfRule type="cellIs" dxfId="4405" priority="113" operator="greaterThan">
      <formula>0.29</formula>
    </cfRule>
    <cfRule type="cellIs" dxfId="4404" priority="114" operator="lessThan">
      <formula>0.29</formula>
    </cfRule>
  </conditionalFormatting>
  <conditionalFormatting sqref="F29">
    <cfRule type="cellIs" dxfId="4403" priority="139" operator="greaterThan">
      <formula>1</formula>
    </cfRule>
    <cfRule type="cellIs" dxfId="4402" priority="140" operator="greaterThan">
      <formula>0.89</formula>
    </cfRule>
    <cfRule type="cellIs" dxfId="4401" priority="141" operator="greaterThan">
      <formula>0.69</formula>
    </cfRule>
    <cfRule type="cellIs" dxfId="4400" priority="142" operator="greaterThan">
      <formula>0.49</formula>
    </cfRule>
    <cfRule type="cellIs" dxfId="4399" priority="143" operator="greaterThan">
      <formula>0.29</formula>
    </cfRule>
    <cfRule type="cellIs" dxfId="4398" priority="144" operator="lessThan">
      <formula>0.29</formula>
    </cfRule>
  </conditionalFormatting>
  <conditionalFormatting sqref="J29">
    <cfRule type="cellIs" dxfId="4397" priority="133" operator="greaterThan">
      <formula>1</formula>
    </cfRule>
    <cfRule type="cellIs" dxfId="4396" priority="134" operator="greaterThan">
      <formula>0.89</formula>
    </cfRule>
    <cfRule type="cellIs" dxfId="4395" priority="135" operator="greaterThan">
      <formula>0.69</formula>
    </cfRule>
    <cfRule type="cellIs" dxfId="4394" priority="136" operator="greaterThan">
      <formula>0.49</formula>
    </cfRule>
    <cfRule type="cellIs" dxfId="4393" priority="137" operator="greaterThan">
      <formula>0.29</formula>
    </cfRule>
    <cfRule type="cellIs" dxfId="4392" priority="138" operator="lessThan">
      <formula>0.29</formula>
    </cfRule>
  </conditionalFormatting>
  <conditionalFormatting sqref="K29">
    <cfRule type="cellIs" dxfId="4391" priority="127" operator="greaterThan">
      <formula>1</formula>
    </cfRule>
    <cfRule type="cellIs" dxfId="4390" priority="128" operator="greaterThan">
      <formula>0.89</formula>
    </cfRule>
    <cfRule type="cellIs" dxfId="4389" priority="129" operator="greaterThan">
      <formula>0.69</formula>
    </cfRule>
    <cfRule type="cellIs" dxfId="4388" priority="130" operator="greaterThan">
      <formula>0.49</formula>
    </cfRule>
    <cfRule type="cellIs" dxfId="4387" priority="131" operator="greaterThan">
      <formula>0.29</formula>
    </cfRule>
    <cfRule type="cellIs" dxfId="4386" priority="132" operator="lessThan">
      <formula>0.29</formula>
    </cfRule>
  </conditionalFormatting>
  <conditionalFormatting sqref="O29">
    <cfRule type="cellIs" dxfId="4385" priority="121" operator="greaterThan">
      <formula>1</formula>
    </cfRule>
    <cfRule type="cellIs" dxfId="4384" priority="122" operator="greaterThan">
      <formula>0.89</formula>
    </cfRule>
    <cfRule type="cellIs" dxfId="4383" priority="123" operator="greaterThan">
      <formula>0.69</formula>
    </cfRule>
    <cfRule type="cellIs" dxfId="4382" priority="124" operator="greaterThan">
      <formula>0.49</formula>
    </cfRule>
    <cfRule type="cellIs" dxfId="4381" priority="125" operator="greaterThan">
      <formula>0.29</formula>
    </cfRule>
    <cfRule type="cellIs" dxfId="4380" priority="126" operator="lessThan">
      <formula>0.29</formula>
    </cfRule>
  </conditionalFormatting>
  <conditionalFormatting sqref="S29">
    <cfRule type="cellIs" dxfId="4379" priority="115" operator="greaterThan">
      <formula>1</formula>
    </cfRule>
    <cfRule type="cellIs" dxfId="4378" priority="116" operator="greaterThan">
      <formula>0.89</formula>
    </cfRule>
    <cfRule type="cellIs" dxfId="4377" priority="117" operator="greaterThan">
      <formula>0.69</formula>
    </cfRule>
    <cfRule type="cellIs" dxfId="4376" priority="118" operator="greaterThan">
      <formula>0.49</formula>
    </cfRule>
    <cfRule type="cellIs" dxfId="4375" priority="119" operator="greaterThan">
      <formula>0.29</formula>
    </cfRule>
    <cfRule type="cellIs" dxfId="4374" priority="120" operator="lessThan">
      <formula>0.29</formula>
    </cfRule>
  </conditionalFormatting>
  <conditionalFormatting sqref="V7">
    <cfRule type="cellIs" dxfId="4373" priority="1" operator="greaterThan">
      <formula>1</formula>
    </cfRule>
    <cfRule type="cellIs" dxfId="4372" priority="2" operator="greaterThan">
      <formula>0.89</formula>
    </cfRule>
    <cfRule type="cellIs" dxfId="4371" priority="3" operator="greaterThan">
      <formula>0.69</formula>
    </cfRule>
    <cfRule type="cellIs" dxfId="4370" priority="4" operator="greaterThan">
      <formula>0.49</formula>
    </cfRule>
    <cfRule type="cellIs" dxfId="4369" priority="5" operator="greaterThan">
      <formula>0.29</formula>
    </cfRule>
    <cfRule type="cellIs" dxfId="4368" priority="6" operator="lessThan">
      <formula>0.29</formula>
    </cfRule>
  </conditionalFormatting>
  <conditionalFormatting sqref="H7">
    <cfRule type="cellIs" dxfId="4367" priority="31" operator="greaterThan">
      <formula>1</formula>
    </cfRule>
    <cfRule type="cellIs" dxfId="4366" priority="32" operator="greaterThan">
      <formula>0.89</formula>
    </cfRule>
    <cfRule type="cellIs" dxfId="4365" priority="33" operator="greaterThan">
      <formula>0.69</formula>
    </cfRule>
    <cfRule type="cellIs" dxfId="4364" priority="34" operator="greaterThan">
      <formula>0.49</formula>
    </cfRule>
    <cfRule type="cellIs" dxfId="4363" priority="35" operator="greaterThan">
      <formula>0.29</formula>
    </cfRule>
    <cfRule type="cellIs" dxfId="4362" priority="36" operator="lessThan">
      <formula>0.29</formula>
    </cfRule>
  </conditionalFormatting>
  <conditionalFormatting sqref="L7">
    <cfRule type="cellIs" dxfId="4361" priority="25" operator="greaterThan">
      <formula>1</formula>
    </cfRule>
    <cfRule type="cellIs" dxfId="4360" priority="26" operator="greaterThan">
      <formula>0.89</formula>
    </cfRule>
    <cfRule type="cellIs" dxfId="4359" priority="27" operator="greaterThan">
      <formula>0.69</formula>
    </cfRule>
    <cfRule type="cellIs" dxfId="4358" priority="28" operator="greaterThan">
      <formula>0.49</formula>
    </cfRule>
    <cfRule type="cellIs" dxfId="4357" priority="29" operator="greaterThan">
      <formula>0.29</formula>
    </cfRule>
    <cfRule type="cellIs" dxfId="4356" priority="30" operator="lessThan">
      <formula>0.29</formula>
    </cfRule>
  </conditionalFormatting>
  <conditionalFormatting sqref="M7">
    <cfRule type="cellIs" dxfId="4355" priority="19" operator="greaterThan">
      <formula>1</formula>
    </cfRule>
    <cfRule type="cellIs" dxfId="4354" priority="20" operator="greaterThan">
      <formula>0.89</formula>
    </cfRule>
    <cfRule type="cellIs" dxfId="4353" priority="21" operator="greaterThan">
      <formula>0.69</formula>
    </cfRule>
    <cfRule type="cellIs" dxfId="4352" priority="22" operator="greaterThan">
      <formula>0.49</formula>
    </cfRule>
    <cfRule type="cellIs" dxfId="4351" priority="23" operator="greaterThan">
      <formula>0.29</formula>
    </cfRule>
    <cfRule type="cellIs" dxfId="4350" priority="24" operator="lessThan">
      <formula>0.29</formula>
    </cfRule>
  </conditionalFormatting>
  <conditionalFormatting sqref="Q7">
    <cfRule type="cellIs" dxfId="4349" priority="13" operator="greaterThan">
      <formula>1</formula>
    </cfRule>
    <cfRule type="cellIs" dxfId="4348" priority="14" operator="greaterThan">
      <formula>0.89</formula>
    </cfRule>
    <cfRule type="cellIs" dxfId="4347" priority="15" operator="greaterThan">
      <formula>0.69</formula>
    </cfRule>
    <cfRule type="cellIs" dxfId="4346" priority="16" operator="greaterThan">
      <formula>0.49</formula>
    </cfRule>
    <cfRule type="cellIs" dxfId="4345" priority="17" operator="greaterThan">
      <formula>0.29</formula>
    </cfRule>
    <cfRule type="cellIs" dxfId="4344" priority="18" operator="lessThan">
      <formula>0.29</formula>
    </cfRule>
  </conditionalFormatting>
  <conditionalFormatting sqref="U7">
    <cfRule type="cellIs" dxfId="4343" priority="7" operator="greaterThan">
      <formula>1</formula>
    </cfRule>
    <cfRule type="cellIs" dxfId="4342" priority="8" operator="greaterThan">
      <formula>0.89</formula>
    </cfRule>
    <cfRule type="cellIs" dxfId="4341" priority="9" operator="greaterThan">
      <formula>0.69</formula>
    </cfRule>
    <cfRule type="cellIs" dxfId="4340" priority="10" operator="greaterThan">
      <formula>0.49</formula>
    </cfRule>
    <cfRule type="cellIs" dxfId="4339" priority="11" operator="greaterThan">
      <formula>0.29</formula>
    </cfRule>
    <cfRule type="cellIs" dxfId="4338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16"/>
  <sheetViews>
    <sheetView topLeftCell="C4" zoomScale="60" zoomScaleNormal="60" workbookViewId="0">
      <selection activeCell="G18" sqref="G18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6.75" customHeight="1">
      <c r="A1" s="459" t="s">
        <v>681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183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0.83333333333333337</v>
      </c>
      <c r="I7" s="477" t="s">
        <v>25</v>
      </c>
      <c r="J7" s="475"/>
      <c r="K7" s="476"/>
      <c r="L7" s="9">
        <f t="shared" ref="L7:M7" si="0">L8/L9</f>
        <v>0</v>
      </c>
      <c r="M7" s="10">
        <f t="shared" si="0"/>
        <v>0.41666666666666669</v>
      </c>
      <c r="N7" s="477" t="s">
        <v>25</v>
      </c>
      <c r="O7" s="475"/>
      <c r="P7" s="476"/>
      <c r="Q7" s="9">
        <f>Q8/Q9</f>
        <v>0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0.20833333333333334</v>
      </c>
    </row>
    <row r="8" spans="1:22" ht="46.5" customHeight="1">
      <c r="A8" s="704" t="s">
        <v>670</v>
      </c>
      <c r="B8" s="745" t="s">
        <v>671</v>
      </c>
      <c r="C8" s="596" t="s">
        <v>675</v>
      </c>
      <c r="D8" s="203" t="s">
        <v>676</v>
      </c>
      <c r="E8" s="13">
        <v>0</v>
      </c>
      <c r="F8" s="14">
        <v>4</v>
      </c>
      <c r="G8" s="15">
        <v>1</v>
      </c>
      <c r="H8" s="16">
        <f>SUM(E8:G8)</f>
        <v>5</v>
      </c>
      <c r="I8" s="13">
        <v>0</v>
      </c>
      <c r="J8" s="14">
        <v>0</v>
      </c>
      <c r="K8" s="15">
        <v>0</v>
      </c>
      <c r="L8" s="16">
        <f t="shared" ref="L8" si="2">SUM(I8:K8)</f>
        <v>0</v>
      </c>
      <c r="M8" s="17">
        <f>+H8+L8</f>
        <v>5</v>
      </c>
      <c r="N8" s="13">
        <v>0</v>
      </c>
      <c r="O8" s="14">
        <v>0</v>
      </c>
      <c r="P8" s="15"/>
      <c r="Q8" s="16">
        <f>SUM(N8:P8)</f>
        <v>0</v>
      </c>
      <c r="R8" s="13"/>
      <c r="S8" s="14"/>
      <c r="T8" s="15"/>
      <c r="U8" s="16">
        <f t="shared" ref="U8:U9" si="3">SUM(R8:T8)</f>
        <v>0</v>
      </c>
      <c r="V8" s="17">
        <f>+H8+L8+Q8+U8</f>
        <v>5</v>
      </c>
    </row>
    <row r="9" spans="1:22" ht="58.5" customHeight="1" thickBot="1">
      <c r="A9" s="705"/>
      <c r="B9" s="746"/>
      <c r="C9" s="597"/>
      <c r="D9" s="204" t="s">
        <v>677</v>
      </c>
      <c r="E9" s="19">
        <v>2</v>
      </c>
      <c r="F9" s="20">
        <v>2</v>
      </c>
      <c r="G9" s="21">
        <v>2</v>
      </c>
      <c r="H9" s="22">
        <f>SUM(E9:G9)</f>
        <v>6</v>
      </c>
      <c r="I9" s="19">
        <v>2</v>
      </c>
      <c r="J9" s="20">
        <v>2</v>
      </c>
      <c r="K9" s="21">
        <v>2</v>
      </c>
      <c r="L9" s="22">
        <f t="shared" ref="L9" si="4">SUM(I9:K9)</f>
        <v>6</v>
      </c>
      <c r="M9" s="23">
        <f>+H9+L9</f>
        <v>12</v>
      </c>
      <c r="N9" s="19">
        <v>2</v>
      </c>
      <c r="O9" s="20">
        <v>2</v>
      </c>
      <c r="P9" s="21">
        <v>2</v>
      </c>
      <c r="Q9" s="22">
        <f t="shared" ref="Q9" si="5">SUM(N9:P9)</f>
        <v>6</v>
      </c>
      <c r="R9" s="19">
        <v>2</v>
      </c>
      <c r="S9" s="20">
        <v>2</v>
      </c>
      <c r="T9" s="21">
        <v>2</v>
      </c>
      <c r="U9" s="22">
        <f t="shared" si="3"/>
        <v>6</v>
      </c>
      <c r="V9" s="23">
        <f>+H9+L9+Q9+U9</f>
        <v>24</v>
      </c>
    </row>
    <row r="10" spans="1:22" ht="45.75" customHeight="1" thickBot="1">
      <c r="A10" s="190" t="s">
        <v>29</v>
      </c>
      <c r="B10" s="199" t="s">
        <v>30</v>
      </c>
      <c r="C10" s="190" t="s">
        <v>24</v>
      </c>
      <c r="D10" s="168" t="s">
        <v>27</v>
      </c>
      <c r="E10" s="481" t="s">
        <v>25</v>
      </c>
      <c r="F10" s="481"/>
      <c r="G10" s="482"/>
      <c r="H10" s="25">
        <f t="shared" ref="H10" si="6">H11/H12</f>
        <v>1</v>
      </c>
      <c r="I10" s="481" t="s">
        <v>25</v>
      </c>
      <c r="J10" s="481"/>
      <c r="K10" s="482"/>
      <c r="L10" s="25">
        <f t="shared" ref="L10:M10" si="7">L11/L12</f>
        <v>0.33333333333333331</v>
      </c>
      <c r="M10" s="26">
        <f t="shared" si="7"/>
        <v>0.66666666666666663</v>
      </c>
      <c r="N10" s="481" t="s">
        <v>25</v>
      </c>
      <c r="O10" s="481"/>
      <c r="P10" s="482"/>
      <c r="Q10" s="25">
        <f t="shared" ref="Q10" si="8">Q11/Q12</f>
        <v>0.33333333333333331</v>
      </c>
      <c r="R10" s="480" t="s">
        <v>25</v>
      </c>
      <c r="S10" s="481"/>
      <c r="T10" s="482"/>
      <c r="U10" s="25">
        <f t="shared" ref="U10:V10" si="9">U11/U12</f>
        <v>0</v>
      </c>
      <c r="V10" s="26">
        <f t="shared" si="9"/>
        <v>0.41666666666666669</v>
      </c>
    </row>
    <row r="11" spans="1:22" ht="61.5" customHeight="1">
      <c r="A11" s="733" t="s">
        <v>672</v>
      </c>
      <c r="B11" s="741" t="s">
        <v>673</v>
      </c>
      <c r="C11" s="743" t="s">
        <v>674</v>
      </c>
      <c r="D11" s="203" t="s">
        <v>678</v>
      </c>
      <c r="E11" s="13">
        <v>1</v>
      </c>
      <c r="F11" s="14">
        <v>1</v>
      </c>
      <c r="G11" s="15">
        <v>1</v>
      </c>
      <c r="H11" s="16">
        <f t="shared" ref="H11:H12" si="10">SUM(E11:G11)</f>
        <v>3</v>
      </c>
      <c r="I11" s="13">
        <v>0</v>
      </c>
      <c r="J11" s="14">
        <v>0</v>
      </c>
      <c r="K11" s="15">
        <v>1</v>
      </c>
      <c r="L11" s="16">
        <f t="shared" ref="L11" si="11">SUM(I11:K11)</f>
        <v>1</v>
      </c>
      <c r="M11" s="17">
        <f t="shared" ref="M11:M12" si="12">+H11+L11</f>
        <v>4</v>
      </c>
      <c r="N11" s="13">
        <v>0</v>
      </c>
      <c r="O11" s="14">
        <v>1</v>
      </c>
      <c r="P11" s="15"/>
      <c r="Q11" s="16">
        <f t="shared" ref="Q11:Q12" si="13">SUM(N11:P11)</f>
        <v>1</v>
      </c>
      <c r="R11" s="13"/>
      <c r="S11" s="14"/>
      <c r="T11" s="15"/>
      <c r="U11" s="16">
        <f t="shared" ref="U11:U12" si="14">SUM(R11:T11)</f>
        <v>0</v>
      </c>
      <c r="V11" s="17">
        <f t="shared" ref="V11:V12" si="15">+H11+L11+Q11+U11</f>
        <v>5</v>
      </c>
    </row>
    <row r="12" spans="1:22" ht="51.75" customHeight="1" thickBot="1">
      <c r="A12" s="734"/>
      <c r="B12" s="742"/>
      <c r="C12" s="744"/>
      <c r="D12" s="204" t="s">
        <v>679</v>
      </c>
      <c r="E12" s="19">
        <v>1</v>
      </c>
      <c r="F12" s="20">
        <v>1</v>
      </c>
      <c r="G12" s="21">
        <v>1</v>
      </c>
      <c r="H12" s="22">
        <f t="shared" si="10"/>
        <v>3</v>
      </c>
      <c r="I12" s="19">
        <v>1</v>
      </c>
      <c r="J12" s="20">
        <v>1</v>
      </c>
      <c r="K12" s="21">
        <v>1</v>
      </c>
      <c r="L12" s="22">
        <f t="shared" ref="L12" si="16">SUM(I12:K12)</f>
        <v>3</v>
      </c>
      <c r="M12" s="23">
        <f t="shared" si="12"/>
        <v>6</v>
      </c>
      <c r="N12" s="19">
        <v>1</v>
      </c>
      <c r="O12" s="20">
        <v>1</v>
      </c>
      <c r="P12" s="21">
        <v>1</v>
      </c>
      <c r="Q12" s="22">
        <f t="shared" si="13"/>
        <v>3</v>
      </c>
      <c r="R12" s="19">
        <v>1</v>
      </c>
      <c r="S12" s="20">
        <v>1</v>
      </c>
      <c r="T12" s="21">
        <v>1</v>
      </c>
      <c r="U12" s="22">
        <f t="shared" si="14"/>
        <v>3</v>
      </c>
      <c r="V12" s="23">
        <f t="shared" si="15"/>
        <v>12</v>
      </c>
    </row>
    <row r="13" spans="1:22" ht="51.75" customHeight="1" thickBot="1">
      <c r="A13" s="605" t="s">
        <v>680</v>
      </c>
      <c r="B13" s="606"/>
      <c r="C13" s="190" t="s">
        <v>24</v>
      </c>
      <c r="D13" s="168" t="s">
        <v>27</v>
      </c>
      <c r="E13" s="478" t="s">
        <v>25</v>
      </c>
      <c r="F13" s="478"/>
      <c r="G13" s="479"/>
      <c r="H13" s="197">
        <f>H14/H15</f>
        <v>1</v>
      </c>
      <c r="I13" s="485" t="s">
        <v>25</v>
      </c>
      <c r="J13" s="478"/>
      <c r="K13" s="479"/>
      <c r="L13" s="197">
        <f>L14/L15</f>
        <v>1</v>
      </c>
      <c r="M13" s="198">
        <f>M14/M15</f>
        <v>1</v>
      </c>
      <c r="N13" s="485" t="s">
        <v>25</v>
      </c>
      <c r="O13" s="478"/>
      <c r="P13" s="479"/>
      <c r="Q13" s="197">
        <f>Q14/Q15</f>
        <v>1</v>
      </c>
      <c r="R13" s="485" t="s">
        <v>25</v>
      </c>
      <c r="S13" s="478"/>
      <c r="T13" s="479"/>
      <c r="U13" s="197" t="e">
        <f>U14/U15</f>
        <v>#DIV/0!</v>
      </c>
      <c r="V13" s="198">
        <f>V14/V15</f>
        <v>1</v>
      </c>
    </row>
    <row r="14" spans="1:22" ht="33" customHeight="1">
      <c r="A14" s="630" t="s">
        <v>214</v>
      </c>
      <c r="B14" s="631"/>
      <c r="C14" s="491" t="s">
        <v>215</v>
      </c>
      <c r="D14" s="47" t="s">
        <v>36</v>
      </c>
      <c r="E14" s="13">
        <v>1</v>
      </c>
      <c r="F14" s="14">
        <v>1</v>
      </c>
      <c r="G14" s="15">
        <v>1</v>
      </c>
      <c r="H14" s="16">
        <f>SUM(E14:G14)</f>
        <v>3</v>
      </c>
      <c r="I14" s="13">
        <v>1</v>
      </c>
      <c r="J14" s="14">
        <v>1</v>
      </c>
      <c r="K14" s="15">
        <v>1</v>
      </c>
      <c r="L14" s="16">
        <f>SUM(I14:K14)</f>
        <v>3</v>
      </c>
      <c r="M14" s="17">
        <f>+H14+L14</f>
        <v>6</v>
      </c>
      <c r="N14" s="13">
        <v>1</v>
      </c>
      <c r="O14" s="14">
        <v>1</v>
      </c>
      <c r="P14" s="15"/>
      <c r="Q14" s="16">
        <f>SUM(N14:P14)</f>
        <v>2</v>
      </c>
      <c r="R14" s="13"/>
      <c r="S14" s="14"/>
      <c r="T14" s="15"/>
      <c r="U14" s="16">
        <f>SUM(R14:T14)</f>
        <v>0</v>
      </c>
      <c r="V14" s="17">
        <f>+H14+L14+Q14+U14</f>
        <v>8</v>
      </c>
    </row>
    <row r="15" spans="1:22" ht="33" customHeight="1" thickBot="1">
      <c r="A15" s="632"/>
      <c r="B15" s="633"/>
      <c r="C15" s="492"/>
      <c r="D15" s="48" t="s">
        <v>37</v>
      </c>
      <c r="E15" s="28">
        <v>1</v>
      </c>
      <c r="F15" s="29">
        <v>1</v>
      </c>
      <c r="G15" s="30">
        <v>1</v>
      </c>
      <c r="H15" s="22">
        <f>SUM(E15:G15)</f>
        <v>3</v>
      </c>
      <c r="I15" s="28">
        <v>1</v>
      </c>
      <c r="J15" s="29">
        <v>1</v>
      </c>
      <c r="K15" s="30">
        <v>1</v>
      </c>
      <c r="L15" s="22">
        <f>SUM(I15:K15)</f>
        <v>3</v>
      </c>
      <c r="M15" s="23">
        <f>+H15+L15</f>
        <v>6</v>
      </c>
      <c r="N15" s="28">
        <v>1</v>
      </c>
      <c r="O15" s="29">
        <v>1</v>
      </c>
      <c r="P15" s="30"/>
      <c r="Q15" s="22">
        <f>SUM(N15:P15)</f>
        <v>2</v>
      </c>
      <c r="R15" s="28"/>
      <c r="S15" s="29"/>
      <c r="T15" s="30"/>
      <c r="U15" s="22">
        <f>SUM(R15:T15)</f>
        <v>0</v>
      </c>
      <c r="V15" s="23">
        <f>+H15+L15+Q15+U15</f>
        <v>8</v>
      </c>
    </row>
    <row r="16" spans="1:22" ht="40.5" customHeight="1"/>
  </sheetData>
  <mergeCells count="44">
    <mergeCell ref="A1:P1"/>
    <mergeCell ref="V3:V6"/>
    <mergeCell ref="A5:A6"/>
    <mergeCell ref="C5:D5"/>
    <mergeCell ref="B6:D6"/>
    <mergeCell ref="U3:U6"/>
    <mergeCell ref="A3:D3"/>
    <mergeCell ref="E3:E6"/>
    <mergeCell ref="F3:F6"/>
    <mergeCell ref="G3:G6"/>
    <mergeCell ref="H3:H6"/>
    <mergeCell ref="O3:O6"/>
    <mergeCell ref="I3:I6"/>
    <mergeCell ref="L3:L6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J3:J6"/>
    <mergeCell ref="K3:K6"/>
    <mergeCell ref="M3:M6"/>
    <mergeCell ref="N3:N6"/>
    <mergeCell ref="A11:A12"/>
    <mergeCell ref="B11:B12"/>
    <mergeCell ref="C11:C12"/>
    <mergeCell ref="A8:A9"/>
    <mergeCell ref="B8:B9"/>
    <mergeCell ref="C8:C9"/>
    <mergeCell ref="R13:T13"/>
    <mergeCell ref="E10:G10"/>
    <mergeCell ref="I10:K10"/>
    <mergeCell ref="N10:P10"/>
    <mergeCell ref="R10:T10"/>
    <mergeCell ref="A13:B13"/>
    <mergeCell ref="E13:G13"/>
    <mergeCell ref="I13:K13"/>
    <mergeCell ref="N13:P13"/>
    <mergeCell ref="A14:B15"/>
    <mergeCell ref="C14:C15"/>
  </mergeCells>
  <conditionalFormatting sqref="H7">
    <cfRule type="cellIs" dxfId="4337" priority="607" operator="greaterThan">
      <formula>1</formula>
    </cfRule>
    <cfRule type="cellIs" dxfId="4336" priority="608" operator="greaterThan">
      <formula>0.89</formula>
    </cfRule>
    <cfRule type="cellIs" dxfId="4335" priority="609" operator="greaterThan">
      <formula>0.69</formula>
    </cfRule>
    <cfRule type="cellIs" dxfId="4334" priority="610" operator="greaterThan">
      <formula>0.49</formula>
    </cfRule>
    <cfRule type="cellIs" dxfId="4333" priority="611" operator="greaterThan">
      <formula>0.29</formula>
    </cfRule>
    <cfRule type="cellIs" dxfId="4332" priority="612" operator="lessThan">
      <formula>0.29</formula>
    </cfRule>
  </conditionalFormatting>
  <conditionalFormatting sqref="L7">
    <cfRule type="cellIs" dxfId="4331" priority="601" operator="greaterThan">
      <formula>1</formula>
    </cfRule>
    <cfRule type="cellIs" dxfId="4330" priority="602" operator="greaterThan">
      <formula>0.89</formula>
    </cfRule>
    <cfRule type="cellIs" dxfId="4329" priority="603" operator="greaterThan">
      <formula>0.69</formula>
    </cfRule>
    <cfRule type="cellIs" dxfId="4328" priority="604" operator="greaterThan">
      <formula>0.49</formula>
    </cfRule>
    <cfRule type="cellIs" dxfId="4327" priority="605" operator="greaterThan">
      <formula>0.29</formula>
    </cfRule>
    <cfRule type="cellIs" dxfId="4326" priority="606" operator="lessThan">
      <formula>0.29</formula>
    </cfRule>
  </conditionalFormatting>
  <conditionalFormatting sqref="M7">
    <cfRule type="cellIs" dxfId="4325" priority="595" operator="greaterThan">
      <formula>1</formula>
    </cfRule>
    <cfRule type="cellIs" dxfId="4324" priority="596" operator="greaterThan">
      <formula>0.89</formula>
    </cfRule>
    <cfRule type="cellIs" dxfId="4323" priority="597" operator="greaterThan">
      <formula>0.69</formula>
    </cfRule>
    <cfRule type="cellIs" dxfId="4322" priority="598" operator="greaterThan">
      <formula>0.49</formula>
    </cfRule>
    <cfRule type="cellIs" dxfId="4321" priority="599" operator="greaterThan">
      <formula>0.29</formula>
    </cfRule>
    <cfRule type="cellIs" dxfId="4320" priority="600" operator="lessThan">
      <formula>0.29</formula>
    </cfRule>
  </conditionalFormatting>
  <conditionalFormatting sqref="Q7">
    <cfRule type="cellIs" dxfId="4319" priority="589" operator="greaterThan">
      <formula>1</formula>
    </cfRule>
    <cfRule type="cellIs" dxfId="4318" priority="590" operator="greaterThan">
      <formula>0.89</formula>
    </cfRule>
    <cfRule type="cellIs" dxfId="4317" priority="591" operator="greaterThan">
      <formula>0.69</formula>
    </cfRule>
    <cfRule type="cellIs" dxfId="4316" priority="592" operator="greaterThan">
      <formula>0.49</formula>
    </cfRule>
    <cfRule type="cellIs" dxfId="4315" priority="593" operator="greaterThan">
      <formula>0.29</formula>
    </cfRule>
    <cfRule type="cellIs" dxfId="4314" priority="594" operator="lessThan">
      <formula>0.29</formula>
    </cfRule>
  </conditionalFormatting>
  <conditionalFormatting sqref="U7">
    <cfRule type="cellIs" dxfId="4313" priority="583" operator="greaterThan">
      <formula>1</formula>
    </cfRule>
    <cfRule type="cellIs" dxfId="4312" priority="584" operator="greaterThan">
      <formula>0.89</formula>
    </cfRule>
    <cfRule type="cellIs" dxfId="4311" priority="585" operator="greaterThan">
      <formula>0.69</formula>
    </cfRule>
    <cfRule type="cellIs" dxfId="4310" priority="586" operator="greaterThan">
      <formula>0.49</formula>
    </cfRule>
    <cfRule type="cellIs" dxfId="4309" priority="587" operator="greaterThan">
      <formula>0.29</formula>
    </cfRule>
    <cfRule type="cellIs" dxfId="4308" priority="588" operator="lessThan">
      <formula>0.29</formula>
    </cfRule>
  </conditionalFormatting>
  <conditionalFormatting sqref="V7">
    <cfRule type="cellIs" dxfId="4307" priority="577" operator="greaterThan">
      <formula>1</formula>
    </cfRule>
    <cfRule type="cellIs" dxfId="4306" priority="578" operator="greaterThan">
      <formula>0.89</formula>
    </cfRule>
    <cfRule type="cellIs" dxfId="4305" priority="579" operator="greaterThan">
      <formula>0.69</formula>
    </cfRule>
    <cfRule type="cellIs" dxfId="4304" priority="580" operator="greaterThan">
      <formula>0.49</formula>
    </cfRule>
    <cfRule type="cellIs" dxfId="4303" priority="581" operator="greaterThan">
      <formula>0.29</formula>
    </cfRule>
    <cfRule type="cellIs" dxfId="4302" priority="582" operator="lessThan">
      <formula>0.29</formula>
    </cfRule>
  </conditionalFormatting>
  <conditionalFormatting sqref="H10">
    <cfRule type="cellIs" dxfId="4301" priority="535" operator="greaterThan">
      <formula>1</formula>
    </cfRule>
    <cfRule type="cellIs" dxfId="4300" priority="536" operator="greaterThan">
      <formula>0.89</formula>
    </cfRule>
    <cfRule type="cellIs" dxfId="4299" priority="537" operator="greaterThan">
      <formula>0.69</formula>
    </cfRule>
    <cfRule type="cellIs" dxfId="4298" priority="538" operator="greaterThan">
      <formula>0.49</formula>
    </cfRule>
    <cfRule type="cellIs" dxfId="4297" priority="539" operator="greaterThan">
      <formula>0.29</formula>
    </cfRule>
    <cfRule type="cellIs" dxfId="4296" priority="540" operator="lessThan">
      <formula>0.29</formula>
    </cfRule>
  </conditionalFormatting>
  <conditionalFormatting sqref="L10">
    <cfRule type="cellIs" dxfId="4295" priority="529" operator="greaterThan">
      <formula>1</formula>
    </cfRule>
    <cfRule type="cellIs" dxfId="4294" priority="530" operator="greaterThan">
      <formula>0.89</formula>
    </cfRule>
    <cfRule type="cellIs" dxfId="4293" priority="531" operator="greaterThan">
      <formula>0.69</formula>
    </cfRule>
    <cfRule type="cellIs" dxfId="4292" priority="532" operator="greaterThan">
      <formula>0.49</formula>
    </cfRule>
    <cfRule type="cellIs" dxfId="4291" priority="533" operator="greaterThan">
      <formula>0.29</formula>
    </cfRule>
    <cfRule type="cellIs" dxfId="4290" priority="534" operator="lessThan">
      <formula>0.29</formula>
    </cfRule>
  </conditionalFormatting>
  <conditionalFormatting sqref="M10">
    <cfRule type="cellIs" dxfId="4289" priority="523" operator="greaterThan">
      <formula>1</formula>
    </cfRule>
    <cfRule type="cellIs" dxfId="4288" priority="524" operator="greaterThan">
      <formula>0.89</formula>
    </cfRule>
    <cfRule type="cellIs" dxfId="4287" priority="525" operator="greaterThan">
      <formula>0.69</formula>
    </cfRule>
    <cfRule type="cellIs" dxfId="4286" priority="526" operator="greaterThan">
      <formula>0.49</formula>
    </cfRule>
    <cfRule type="cellIs" dxfId="4285" priority="527" operator="greaterThan">
      <formula>0.29</formula>
    </cfRule>
    <cfRule type="cellIs" dxfId="4284" priority="528" operator="lessThan">
      <formula>0.29</formula>
    </cfRule>
  </conditionalFormatting>
  <conditionalFormatting sqref="Q10">
    <cfRule type="cellIs" dxfId="4283" priority="517" operator="greaterThan">
      <formula>1</formula>
    </cfRule>
    <cfRule type="cellIs" dxfId="4282" priority="518" operator="greaterThan">
      <formula>0.89</formula>
    </cfRule>
    <cfRule type="cellIs" dxfId="4281" priority="519" operator="greaterThan">
      <formula>0.69</formula>
    </cfRule>
    <cfRule type="cellIs" dxfId="4280" priority="520" operator="greaterThan">
      <formula>0.49</formula>
    </cfRule>
    <cfRule type="cellIs" dxfId="4279" priority="521" operator="greaterThan">
      <formula>0.29</formula>
    </cfRule>
    <cfRule type="cellIs" dxfId="4278" priority="522" operator="lessThan">
      <formula>0.29</formula>
    </cfRule>
  </conditionalFormatting>
  <conditionalFormatting sqref="U10">
    <cfRule type="cellIs" dxfId="4277" priority="511" operator="greaterThan">
      <formula>1</formula>
    </cfRule>
    <cfRule type="cellIs" dxfId="4276" priority="512" operator="greaterThan">
      <formula>0.89</formula>
    </cfRule>
    <cfRule type="cellIs" dxfId="4275" priority="513" operator="greaterThan">
      <formula>0.69</formula>
    </cfRule>
    <cfRule type="cellIs" dxfId="4274" priority="514" operator="greaterThan">
      <formula>0.49</formula>
    </cfRule>
    <cfRule type="cellIs" dxfId="4273" priority="515" operator="greaterThan">
      <formula>0.29</formula>
    </cfRule>
    <cfRule type="cellIs" dxfId="4272" priority="516" operator="lessThan">
      <formula>0.29</formula>
    </cfRule>
  </conditionalFormatting>
  <conditionalFormatting sqref="V10">
    <cfRule type="cellIs" dxfId="4271" priority="505" operator="greaterThan">
      <formula>1</formula>
    </cfRule>
    <cfRule type="cellIs" dxfId="4270" priority="506" operator="greaterThan">
      <formula>0.89</formula>
    </cfRule>
    <cfRule type="cellIs" dxfId="4269" priority="507" operator="greaterThan">
      <formula>0.69</formula>
    </cfRule>
    <cfRule type="cellIs" dxfId="4268" priority="508" operator="greaterThan">
      <formula>0.49</formula>
    </cfRule>
    <cfRule type="cellIs" dxfId="4267" priority="509" operator="greaterThan">
      <formula>0.29</formula>
    </cfRule>
    <cfRule type="cellIs" dxfId="4266" priority="510" operator="lessThan">
      <formula>0.29</formula>
    </cfRule>
  </conditionalFormatting>
  <conditionalFormatting sqref="V13">
    <cfRule type="cellIs" dxfId="4265" priority="1" operator="greaterThan">
      <formula>1</formula>
    </cfRule>
    <cfRule type="cellIs" dxfId="4264" priority="2" operator="greaterThan">
      <formula>0.89</formula>
    </cfRule>
    <cfRule type="cellIs" dxfId="4263" priority="3" operator="greaterThan">
      <formula>0.69</formula>
    </cfRule>
    <cfRule type="cellIs" dxfId="4262" priority="4" operator="greaterThan">
      <formula>0.49</formula>
    </cfRule>
    <cfRule type="cellIs" dxfId="4261" priority="5" operator="greaterThan">
      <formula>0.29</formula>
    </cfRule>
    <cfRule type="cellIs" dxfId="4260" priority="6" operator="lessThan">
      <formula>0.29</formula>
    </cfRule>
  </conditionalFormatting>
  <conditionalFormatting sqref="H13">
    <cfRule type="cellIs" dxfId="4259" priority="31" operator="greaterThan">
      <formula>1</formula>
    </cfRule>
    <cfRule type="cellIs" dxfId="4258" priority="32" operator="greaterThan">
      <formula>0.89</formula>
    </cfRule>
    <cfRule type="cellIs" dxfId="4257" priority="33" operator="greaterThan">
      <formula>0.69</formula>
    </cfRule>
    <cfRule type="cellIs" dxfId="4256" priority="34" operator="greaterThan">
      <formula>0.49</formula>
    </cfRule>
    <cfRule type="cellIs" dxfId="4255" priority="35" operator="greaterThan">
      <formula>0.29</formula>
    </cfRule>
    <cfRule type="cellIs" dxfId="4254" priority="36" operator="lessThan">
      <formula>0.29</formula>
    </cfRule>
  </conditionalFormatting>
  <conditionalFormatting sqref="L13">
    <cfRule type="cellIs" dxfId="4253" priority="25" operator="greaterThan">
      <formula>1</formula>
    </cfRule>
    <cfRule type="cellIs" dxfId="4252" priority="26" operator="greaterThan">
      <formula>0.89</formula>
    </cfRule>
    <cfRule type="cellIs" dxfId="4251" priority="27" operator="greaterThan">
      <formula>0.69</formula>
    </cfRule>
    <cfRule type="cellIs" dxfId="4250" priority="28" operator="greaterThan">
      <formula>0.49</formula>
    </cfRule>
    <cfRule type="cellIs" dxfId="4249" priority="29" operator="greaterThan">
      <formula>0.29</formula>
    </cfRule>
    <cfRule type="cellIs" dxfId="4248" priority="30" operator="lessThan">
      <formula>0.29</formula>
    </cfRule>
  </conditionalFormatting>
  <conditionalFormatting sqref="M13">
    <cfRule type="cellIs" dxfId="4247" priority="19" operator="greaterThan">
      <formula>1</formula>
    </cfRule>
    <cfRule type="cellIs" dxfId="4246" priority="20" operator="greaterThan">
      <formula>0.89</formula>
    </cfRule>
    <cfRule type="cellIs" dxfId="4245" priority="21" operator="greaterThan">
      <formula>0.69</formula>
    </cfRule>
    <cfRule type="cellIs" dxfId="4244" priority="22" operator="greaterThan">
      <formula>0.49</formula>
    </cfRule>
    <cfRule type="cellIs" dxfId="4243" priority="23" operator="greaterThan">
      <formula>0.29</formula>
    </cfRule>
    <cfRule type="cellIs" dxfId="4242" priority="24" operator="lessThan">
      <formula>0.29</formula>
    </cfRule>
  </conditionalFormatting>
  <conditionalFormatting sqref="Q13">
    <cfRule type="cellIs" dxfId="4241" priority="13" operator="greaterThan">
      <formula>1</formula>
    </cfRule>
    <cfRule type="cellIs" dxfId="4240" priority="14" operator="greaterThan">
      <formula>0.89</formula>
    </cfRule>
    <cfRule type="cellIs" dxfId="4239" priority="15" operator="greaterThan">
      <formula>0.69</formula>
    </cfRule>
    <cfRule type="cellIs" dxfId="4238" priority="16" operator="greaterThan">
      <formula>0.49</formula>
    </cfRule>
    <cfRule type="cellIs" dxfId="4237" priority="17" operator="greaterThan">
      <formula>0.29</formula>
    </cfRule>
    <cfRule type="cellIs" dxfId="4236" priority="18" operator="lessThan">
      <formula>0.29</formula>
    </cfRule>
  </conditionalFormatting>
  <conditionalFormatting sqref="U13">
    <cfRule type="cellIs" dxfId="4235" priority="7" operator="greaterThan">
      <formula>1</formula>
    </cfRule>
    <cfRule type="cellIs" dxfId="4234" priority="8" operator="greaterThan">
      <formula>0.89</formula>
    </cfRule>
    <cfRule type="cellIs" dxfId="4233" priority="9" operator="greaterThan">
      <formula>0.69</formula>
    </cfRule>
    <cfRule type="cellIs" dxfId="4232" priority="10" operator="greaterThan">
      <formula>0.49</formula>
    </cfRule>
    <cfRule type="cellIs" dxfId="4231" priority="11" operator="greaterThan">
      <formula>0.29</formula>
    </cfRule>
    <cfRule type="cellIs" dxfId="4230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36"/>
  <sheetViews>
    <sheetView topLeftCell="B28" zoomScale="60" zoomScaleNormal="60" workbookViewId="0">
      <selection activeCell="P15" sqref="P15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6.75" customHeight="1">
      <c r="A1" s="459" t="s">
        <v>682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145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0.87222222222222223</v>
      </c>
      <c r="I7" s="477" t="s">
        <v>25</v>
      </c>
      <c r="J7" s="475"/>
      <c r="K7" s="476"/>
      <c r="L7" s="9">
        <f t="shared" ref="L7:M7" si="0">L8/L9</f>
        <v>1.1537037037037037</v>
      </c>
      <c r="M7" s="10">
        <f t="shared" si="0"/>
        <v>1.0129629629629631</v>
      </c>
      <c r="N7" s="477" t="s">
        <v>25</v>
      </c>
      <c r="O7" s="475"/>
      <c r="P7" s="476"/>
      <c r="Q7" s="9">
        <f>Q8/Q9</f>
        <v>0.74444444444444446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0.69259259259259254</v>
      </c>
    </row>
    <row r="8" spans="1:22" ht="30" customHeight="1">
      <c r="A8" s="576" t="s">
        <v>525</v>
      </c>
      <c r="B8" s="513" t="s">
        <v>526</v>
      </c>
      <c r="C8" s="515" t="s">
        <v>527</v>
      </c>
      <c r="D8" s="453" t="s">
        <v>544</v>
      </c>
      <c r="E8" s="75">
        <v>130</v>
      </c>
      <c r="F8" s="76">
        <v>174</v>
      </c>
      <c r="G8" s="77">
        <v>167</v>
      </c>
      <c r="H8" s="16">
        <f>SUM(E8:G8)</f>
        <v>471</v>
      </c>
      <c r="I8" s="75">
        <v>150</v>
      </c>
      <c r="J8" s="76">
        <v>242</v>
      </c>
      <c r="K8" s="77">
        <v>231</v>
      </c>
      <c r="L8" s="16">
        <f t="shared" ref="L8" si="2">SUM(I8:K8)</f>
        <v>623</v>
      </c>
      <c r="M8" s="17">
        <f>+H8+L8</f>
        <v>1094</v>
      </c>
      <c r="N8" s="75">
        <v>152</v>
      </c>
      <c r="O8" s="76">
        <v>250</v>
      </c>
      <c r="P8" s="77"/>
      <c r="Q8" s="16">
        <f>SUM(N8:P8)</f>
        <v>402</v>
      </c>
      <c r="R8" s="13"/>
      <c r="S8" s="14"/>
      <c r="T8" s="15"/>
      <c r="U8" s="16">
        <f t="shared" ref="U8:U9" si="3">SUM(R8:T8)</f>
        <v>0</v>
      </c>
      <c r="V8" s="17">
        <f>+H8+L8+Q8+U8</f>
        <v>1496</v>
      </c>
    </row>
    <row r="9" spans="1:22" ht="34.5" customHeight="1" thickBot="1">
      <c r="A9" s="577"/>
      <c r="B9" s="514"/>
      <c r="C9" s="516"/>
      <c r="D9" s="34" t="s">
        <v>545</v>
      </c>
      <c r="E9" s="84">
        <v>180</v>
      </c>
      <c r="F9" s="85">
        <v>180</v>
      </c>
      <c r="G9" s="86">
        <v>180</v>
      </c>
      <c r="H9" s="22">
        <f>SUM(E9:G9)</f>
        <v>540</v>
      </c>
      <c r="I9" s="84">
        <v>180</v>
      </c>
      <c r="J9" s="85">
        <v>180</v>
      </c>
      <c r="K9" s="86">
        <v>180</v>
      </c>
      <c r="L9" s="22">
        <f t="shared" ref="L9" si="4">SUM(I9:K9)</f>
        <v>540</v>
      </c>
      <c r="M9" s="23">
        <f>+H9+L9</f>
        <v>1080</v>
      </c>
      <c r="N9" s="84">
        <v>180</v>
      </c>
      <c r="O9" s="85">
        <v>180</v>
      </c>
      <c r="P9" s="86">
        <v>180</v>
      </c>
      <c r="Q9" s="22">
        <f>SUM(N9:P9)</f>
        <v>540</v>
      </c>
      <c r="R9" s="19">
        <v>180</v>
      </c>
      <c r="S9" s="20">
        <v>180</v>
      </c>
      <c r="T9" s="21">
        <v>180</v>
      </c>
      <c r="U9" s="22">
        <f t="shared" si="3"/>
        <v>540</v>
      </c>
      <c r="V9" s="23">
        <f>+H9+L9+Q9+U9</f>
        <v>2160</v>
      </c>
    </row>
    <row r="10" spans="1:22" ht="53.25" customHeight="1" thickBot="1">
      <c r="A10" s="577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397">
        <f>H11/H12</f>
        <v>1.1722222222222223</v>
      </c>
      <c r="I10" s="478" t="s">
        <v>25</v>
      </c>
      <c r="J10" s="478"/>
      <c r="K10" s="479"/>
      <c r="L10" s="25">
        <f>L11/L12</f>
        <v>1.287037037037037</v>
      </c>
      <c r="M10" s="26">
        <f>M11/M12</f>
        <v>1.2296296296296296</v>
      </c>
      <c r="N10" s="478" t="s">
        <v>25</v>
      </c>
      <c r="O10" s="478"/>
      <c r="P10" s="479"/>
      <c r="Q10" s="25">
        <f>Q11/Q12</f>
        <v>0.92407407407407405</v>
      </c>
      <c r="R10" s="480" t="s">
        <v>25</v>
      </c>
      <c r="S10" s="481"/>
      <c r="T10" s="482"/>
      <c r="U10" s="25">
        <f>U11/U12</f>
        <v>0</v>
      </c>
      <c r="V10" s="26">
        <f>V11/V12</f>
        <v>0.84583333333333333</v>
      </c>
    </row>
    <row r="11" spans="1:22" ht="30" customHeight="1">
      <c r="A11" s="577"/>
      <c r="B11" s="513" t="s">
        <v>528</v>
      </c>
      <c r="C11" s="515" t="s">
        <v>529</v>
      </c>
      <c r="D11" s="453" t="s">
        <v>546</v>
      </c>
      <c r="E11" s="75">
        <v>2450</v>
      </c>
      <c r="F11" s="76">
        <v>1630</v>
      </c>
      <c r="G11" s="77">
        <v>2250</v>
      </c>
      <c r="H11" s="16">
        <f t="shared" ref="H11" si="5">SUM(E11:G11)</f>
        <v>6330</v>
      </c>
      <c r="I11" s="75">
        <v>2380</v>
      </c>
      <c r="J11" s="76">
        <v>2420</v>
      </c>
      <c r="K11" s="77">
        <v>2150</v>
      </c>
      <c r="L11" s="16">
        <f t="shared" ref="L11" si="6">SUM(I11:K11)</f>
        <v>6950</v>
      </c>
      <c r="M11" s="17">
        <f t="shared" ref="M11:M15" si="7">+H11+L11</f>
        <v>13280</v>
      </c>
      <c r="N11" s="75">
        <v>2270</v>
      </c>
      <c r="O11" s="76">
        <v>2720</v>
      </c>
      <c r="P11" s="77"/>
      <c r="Q11" s="16">
        <f t="shared" ref="Q11" si="8">SUM(N11:P11)</f>
        <v>4990</v>
      </c>
      <c r="R11" s="13"/>
      <c r="S11" s="14"/>
      <c r="T11" s="15"/>
      <c r="U11" s="16">
        <f t="shared" ref="U11" si="9">SUM(R11:T11)</f>
        <v>0</v>
      </c>
      <c r="V11" s="17">
        <f>+H11+L11+Q11+U11</f>
        <v>18270</v>
      </c>
    </row>
    <row r="12" spans="1:22" ht="30" customHeight="1" thickBot="1">
      <c r="A12" s="577"/>
      <c r="B12" s="514"/>
      <c r="C12" s="516"/>
      <c r="D12" s="34" t="s">
        <v>511</v>
      </c>
      <c r="E12" s="393">
        <v>1800</v>
      </c>
      <c r="F12" s="384">
        <v>1800</v>
      </c>
      <c r="G12" s="392">
        <v>1800</v>
      </c>
      <c r="H12" s="61">
        <f t="shared" ref="H12:H15" si="10">SUM(E12:G12)</f>
        <v>5400</v>
      </c>
      <c r="I12" s="393">
        <v>1800</v>
      </c>
      <c r="J12" s="384">
        <v>1800</v>
      </c>
      <c r="K12" s="392">
        <v>1800</v>
      </c>
      <c r="L12" s="61">
        <f t="shared" ref="L12" si="11">SUM(I12:K12)</f>
        <v>5400</v>
      </c>
      <c r="M12" s="62">
        <f t="shared" si="7"/>
        <v>10800</v>
      </c>
      <c r="N12" s="393">
        <v>1800</v>
      </c>
      <c r="O12" s="384">
        <v>1800</v>
      </c>
      <c r="P12" s="392">
        <v>1800</v>
      </c>
      <c r="Q12" s="61">
        <f t="shared" ref="Q12" si="12">SUM(N12:P12)</f>
        <v>5400</v>
      </c>
      <c r="R12" s="63">
        <v>1800</v>
      </c>
      <c r="S12" s="64">
        <v>1800</v>
      </c>
      <c r="T12" s="65">
        <v>1800</v>
      </c>
      <c r="U12" s="61">
        <f t="shared" ref="U12" si="13">SUM(R12:T12)</f>
        <v>5400</v>
      </c>
      <c r="V12" s="62">
        <f>+H12+L12+Q12+U12</f>
        <v>21600</v>
      </c>
    </row>
    <row r="13" spans="1:22" ht="46.5" customHeight="1" thickBot="1">
      <c r="A13" s="577"/>
      <c r="B13" s="24" t="s">
        <v>28</v>
      </c>
      <c r="C13" s="7" t="s">
        <v>24</v>
      </c>
      <c r="D13" s="103" t="s">
        <v>27</v>
      </c>
      <c r="E13" s="478" t="s">
        <v>25</v>
      </c>
      <c r="F13" s="478"/>
      <c r="G13" s="479"/>
      <c r="H13" s="397">
        <f>H14/H15</f>
        <v>0.66060606060606064</v>
      </c>
      <c r="I13" s="478" t="s">
        <v>25</v>
      </c>
      <c r="J13" s="478"/>
      <c r="K13" s="479"/>
      <c r="L13" s="25">
        <f>L14/L15</f>
        <v>0.89898989898989901</v>
      </c>
      <c r="M13" s="26">
        <f>M14/M15</f>
        <v>0.77979797979797982</v>
      </c>
      <c r="N13" s="478" t="s">
        <v>25</v>
      </c>
      <c r="O13" s="478"/>
      <c r="P13" s="479"/>
      <c r="Q13" s="25">
        <f>Q14/Q15</f>
        <v>0.59595959595959591</v>
      </c>
      <c r="R13" s="480" t="s">
        <v>25</v>
      </c>
      <c r="S13" s="481"/>
      <c r="T13" s="482"/>
      <c r="U13" s="25">
        <f>U14/U15</f>
        <v>0</v>
      </c>
      <c r="V13" s="26">
        <f>V14/V15</f>
        <v>0.53888888888888886</v>
      </c>
    </row>
    <row r="14" spans="1:22" ht="30" customHeight="1">
      <c r="A14" s="577"/>
      <c r="B14" s="513" t="s">
        <v>530</v>
      </c>
      <c r="C14" s="515" t="s">
        <v>531</v>
      </c>
      <c r="D14" s="453" t="s">
        <v>547</v>
      </c>
      <c r="E14" s="75">
        <v>80</v>
      </c>
      <c r="F14" s="76">
        <v>125</v>
      </c>
      <c r="G14" s="77">
        <v>122</v>
      </c>
      <c r="H14" s="16">
        <f t="shared" si="10"/>
        <v>327</v>
      </c>
      <c r="I14" s="75">
        <v>112</v>
      </c>
      <c r="J14" s="76">
        <v>163</v>
      </c>
      <c r="K14" s="77">
        <v>170</v>
      </c>
      <c r="L14" s="16">
        <f t="shared" ref="L14" si="14">SUM(I14:K14)</f>
        <v>445</v>
      </c>
      <c r="M14" s="17">
        <f t="shared" si="7"/>
        <v>772</v>
      </c>
      <c r="N14" s="75">
        <v>117</v>
      </c>
      <c r="O14" s="76">
        <v>178</v>
      </c>
      <c r="P14" s="77"/>
      <c r="Q14" s="16">
        <f t="shared" ref="Q14" si="15">SUM(N14:P14)</f>
        <v>295</v>
      </c>
      <c r="R14" s="13"/>
      <c r="S14" s="14"/>
      <c r="T14" s="15"/>
      <c r="U14" s="16">
        <f t="shared" ref="U14" si="16">SUM(R14:T14)</f>
        <v>0</v>
      </c>
      <c r="V14" s="17">
        <f>+H14+L14+Q14+U14</f>
        <v>1067</v>
      </c>
    </row>
    <row r="15" spans="1:22" ht="30" customHeight="1" thickBot="1">
      <c r="A15" s="578"/>
      <c r="B15" s="514"/>
      <c r="C15" s="516"/>
      <c r="D15" s="34" t="s">
        <v>548</v>
      </c>
      <c r="E15" s="393">
        <v>165</v>
      </c>
      <c r="F15" s="384">
        <v>165</v>
      </c>
      <c r="G15" s="392">
        <v>165</v>
      </c>
      <c r="H15" s="61">
        <f t="shared" si="10"/>
        <v>495</v>
      </c>
      <c r="I15" s="393">
        <v>165</v>
      </c>
      <c r="J15" s="384">
        <v>165</v>
      </c>
      <c r="K15" s="392">
        <v>165</v>
      </c>
      <c r="L15" s="61">
        <f t="shared" ref="L15" si="17">SUM(I15:K15)</f>
        <v>495</v>
      </c>
      <c r="M15" s="62">
        <f t="shared" si="7"/>
        <v>990</v>
      </c>
      <c r="N15" s="393">
        <v>165</v>
      </c>
      <c r="O15" s="384">
        <v>165</v>
      </c>
      <c r="P15" s="392">
        <v>165</v>
      </c>
      <c r="Q15" s="61">
        <f t="shared" ref="Q15" si="18">SUM(N15:P15)</f>
        <v>495</v>
      </c>
      <c r="R15" s="58">
        <v>165</v>
      </c>
      <c r="S15" s="59">
        <v>165</v>
      </c>
      <c r="T15" s="60">
        <v>165</v>
      </c>
      <c r="U15" s="61">
        <f t="shared" ref="U15" si="19">SUM(R15:T15)</f>
        <v>495</v>
      </c>
      <c r="V15" s="62">
        <f>+H15+L15+Q15+U15</f>
        <v>1980</v>
      </c>
    </row>
    <row r="16" spans="1:22" ht="42" customHeight="1" thickBot="1">
      <c r="A16" s="7" t="s">
        <v>29</v>
      </c>
      <c r="B16" s="451" t="s">
        <v>30</v>
      </c>
      <c r="C16" s="7" t="s">
        <v>24</v>
      </c>
      <c r="D16" s="103" t="s">
        <v>27</v>
      </c>
      <c r="E16" s="478" t="s">
        <v>25</v>
      </c>
      <c r="F16" s="478"/>
      <c r="G16" s="479"/>
      <c r="H16" s="397" t="e">
        <f t="shared" ref="H16" si="20">H17/H18</f>
        <v>#DIV/0!</v>
      </c>
      <c r="I16" s="478" t="s">
        <v>25</v>
      </c>
      <c r="J16" s="478"/>
      <c r="K16" s="479"/>
      <c r="L16" s="25" t="e">
        <f t="shared" ref="L16:M16" si="21">L17/L18</f>
        <v>#DIV/0!</v>
      </c>
      <c r="M16" s="26" t="e">
        <f t="shared" si="21"/>
        <v>#DIV/0!</v>
      </c>
      <c r="N16" s="478" t="s">
        <v>25</v>
      </c>
      <c r="O16" s="478"/>
      <c r="P16" s="479"/>
      <c r="Q16" s="25">
        <f t="shared" ref="Q16" si="22">Q17/Q18</f>
        <v>0</v>
      </c>
      <c r="R16" s="480" t="s">
        <v>25</v>
      </c>
      <c r="S16" s="481"/>
      <c r="T16" s="482"/>
      <c r="U16" s="25" t="e">
        <f t="shared" ref="U16:V16" si="23">U17/U18</f>
        <v>#DIV/0!</v>
      </c>
      <c r="V16" s="26">
        <f t="shared" si="23"/>
        <v>0</v>
      </c>
    </row>
    <row r="17" spans="1:22" ht="34.5" customHeight="1">
      <c r="A17" s="573" t="s">
        <v>532</v>
      </c>
      <c r="B17" s="636" t="s">
        <v>533</v>
      </c>
      <c r="C17" s="483" t="s">
        <v>534</v>
      </c>
      <c r="D17" s="453" t="s">
        <v>549</v>
      </c>
      <c r="E17" s="75"/>
      <c r="F17" s="76"/>
      <c r="G17" s="77"/>
      <c r="H17" s="16">
        <f t="shared" ref="H17:H18" si="24">SUM(E17:G17)</f>
        <v>0</v>
      </c>
      <c r="I17" s="75"/>
      <c r="J17" s="76"/>
      <c r="K17" s="77"/>
      <c r="L17" s="16">
        <f t="shared" ref="L17" si="25">SUM(I17:K17)</f>
        <v>0</v>
      </c>
      <c r="M17" s="17">
        <f t="shared" ref="M17:M18" si="26">+H17+L17</f>
        <v>0</v>
      </c>
      <c r="N17" s="75"/>
      <c r="O17" s="76">
        <v>0</v>
      </c>
      <c r="P17" s="77"/>
      <c r="Q17" s="16">
        <f t="shared" ref="Q17:Q18" si="27">SUM(N17:P17)</f>
        <v>0</v>
      </c>
      <c r="R17" s="13"/>
      <c r="S17" s="14"/>
      <c r="T17" s="15"/>
      <c r="U17" s="16">
        <f t="shared" ref="U17:U18" si="28">SUM(R17:T17)</f>
        <v>0</v>
      </c>
      <c r="V17" s="17">
        <f t="shared" ref="V17:V18" si="29">+H17+L17+Q17+U17</f>
        <v>0</v>
      </c>
    </row>
    <row r="18" spans="1:22" ht="34.5" customHeight="1" thickBot="1">
      <c r="A18" s="574"/>
      <c r="B18" s="637"/>
      <c r="C18" s="484"/>
      <c r="D18" s="34" t="s">
        <v>550</v>
      </c>
      <c r="E18" s="84"/>
      <c r="F18" s="85"/>
      <c r="G18" s="86"/>
      <c r="H18" s="22">
        <f t="shared" si="24"/>
        <v>0</v>
      </c>
      <c r="I18" s="84"/>
      <c r="J18" s="85"/>
      <c r="K18" s="86"/>
      <c r="L18" s="22">
        <f t="shared" ref="L18" si="30">SUM(I18:K18)</f>
        <v>0</v>
      </c>
      <c r="M18" s="23">
        <f t="shared" si="26"/>
        <v>0</v>
      </c>
      <c r="N18" s="84"/>
      <c r="O18" s="85">
        <v>40</v>
      </c>
      <c r="P18" s="86"/>
      <c r="Q18" s="22">
        <f t="shared" si="27"/>
        <v>40</v>
      </c>
      <c r="R18" s="19"/>
      <c r="S18" s="20"/>
      <c r="T18" s="21"/>
      <c r="U18" s="22">
        <f t="shared" si="28"/>
        <v>0</v>
      </c>
      <c r="V18" s="23">
        <f t="shared" si="29"/>
        <v>40</v>
      </c>
    </row>
    <row r="19" spans="1:22" ht="39.75" customHeight="1" thickBot="1">
      <c r="A19" s="574"/>
      <c r="B19" s="451" t="s">
        <v>31</v>
      </c>
      <c r="C19" s="7" t="s">
        <v>24</v>
      </c>
      <c r="D19" s="103" t="s">
        <v>27</v>
      </c>
      <c r="E19" s="478" t="s">
        <v>25</v>
      </c>
      <c r="F19" s="478"/>
      <c r="G19" s="479"/>
      <c r="H19" s="397" t="e">
        <f t="shared" ref="H19" si="31">H20/H21</f>
        <v>#DIV/0!</v>
      </c>
      <c r="I19" s="478" t="s">
        <v>25</v>
      </c>
      <c r="J19" s="478"/>
      <c r="K19" s="479"/>
      <c r="L19" s="25">
        <f t="shared" ref="L19:M19" si="32">L20/L21</f>
        <v>0</v>
      </c>
      <c r="M19" s="26">
        <f t="shared" si="32"/>
        <v>0</v>
      </c>
      <c r="N19" s="478" t="s">
        <v>25</v>
      </c>
      <c r="O19" s="478"/>
      <c r="P19" s="479"/>
      <c r="Q19" s="25" t="e">
        <f t="shared" ref="Q19" si="33">Q20/Q21</f>
        <v>#DIV/0!</v>
      </c>
      <c r="R19" s="480" t="s">
        <v>25</v>
      </c>
      <c r="S19" s="481"/>
      <c r="T19" s="482"/>
      <c r="U19" s="25" t="e">
        <f t="shared" ref="U19:V19" si="34">U20/U21</f>
        <v>#DIV/0!</v>
      </c>
      <c r="V19" s="26">
        <f t="shared" si="34"/>
        <v>0</v>
      </c>
    </row>
    <row r="20" spans="1:22" ht="32.25" customHeight="1">
      <c r="A20" s="574"/>
      <c r="B20" s="636" t="s">
        <v>551</v>
      </c>
      <c r="C20" s="483" t="s">
        <v>535</v>
      </c>
      <c r="D20" s="453" t="s">
        <v>547</v>
      </c>
      <c r="E20" s="75"/>
      <c r="F20" s="76"/>
      <c r="G20" s="77"/>
      <c r="H20" s="16">
        <f t="shared" ref="H20:H21" si="35">SUM(E20:G20)</f>
        <v>0</v>
      </c>
      <c r="I20" s="75"/>
      <c r="J20" s="76"/>
      <c r="K20" s="77">
        <v>0</v>
      </c>
      <c r="L20" s="16">
        <f t="shared" ref="L20" si="36">SUM(I20:K20)</f>
        <v>0</v>
      </c>
      <c r="M20" s="17">
        <f t="shared" ref="M20:M21" si="37">+H20+L20</f>
        <v>0</v>
      </c>
      <c r="N20" s="75"/>
      <c r="O20" s="76"/>
      <c r="P20" s="77"/>
      <c r="Q20" s="16">
        <f t="shared" ref="Q20:Q21" si="38">SUM(N20:P20)</f>
        <v>0</v>
      </c>
      <c r="R20" s="13"/>
      <c r="S20" s="14"/>
      <c r="T20" s="15"/>
      <c r="U20" s="16">
        <f t="shared" ref="U20:U21" si="39">SUM(R20:T20)</f>
        <v>0</v>
      </c>
      <c r="V20" s="17">
        <f t="shared" ref="V20:V21" si="40">+H20+L20+Q20+U20</f>
        <v>0</v>
      </c>
    </row>
    <row r="21" spans="1:22" ht="32.25" customHeight="1" thickBot="1">
      <c r="A21" s="574"/>
      <c r="B21" s="637"/>
      <c r="C21" s="484"/>
      <c r="D21" s="34" t="s">
        <v>552</v>
      </c>
      <c r="E21" s="84"/>
      <c r="F21" s="85"/>
      <c r="G21" s="86"/>
      <c r="H21" s="22">
        <f t="shared" si="35"/>
        <v>0</v>
      </c>
      <c r="I21" s="84"/>
      <c r="J21" s="85"/>
      <c r="K21" s="86">
        <v>80</v>
      </c>
      <c r="L21" s="22">
        <f t="shared" ref="L21" si="41">SUM(I21:K21)</f>
        <v>80</v>
      </c>
      <c r="M21" s="23">
        <f t="shared" si="37"/>
        <v>80</v>
      </c>
      <c r="N21" s="84"/>
      <c r="O21" s="85"/>
      <c r="P21" s="86"/>
      <c r="Q21" s="22">
        <f t="shared" si="38"/>
        <v>0</v>
      </c>
      <c r="R21" s="19"/>
      <c r="S21" s="20"/>
      <c r="T21" s="21"/>
      <c r="U21" s="22">
        <f t="shared" si="39"/>
        <v>0</v>
      </c>
      <c r="V21" s="23">
        <f t="shared" si="40"/>
        <v>80</v>
      </c>
    </row>
    <row r="22" spans="1:22" ht="39.75" customHeight="1" thickBot="1">
      <c r="A22" s="574"/>
      <c r="B22" s="451" t="s">
        <v>199</v>
      </c>
      <c r="C22" s="7" t="s">
        <v>24</v>
      </c>
      <c r="D22" s="103" t="s">
        <v>27</v>
      </c>
      <c r="E22" s="478" t="s">
        <v>25</v>
      </c>
      <c r="F22" s="478"/>
      <c r="G22" s="479"/>
      <c r="H22" s="397">
        <f t="shared" ref="H22" si="42">H23/H24</f>
        <v>1.7777777777777777</v>
      </c>
      <c r="I22" s="478" t="s">
        <v>25</v>
      </c>
      <c r="J22" s="478"/>
      <c r="K22" s="479"/>
      <c r="L22" s="25">
        <f t="shared" ref="L22:M22" si="43">L23/L24</f>
        <v>4.4444444444444446</v>
      </c>
      <c r="M22" s="26">
        <f t="shared" si="43"/>
        <v>3.1111111111111112</v>
      </c>
      <c r="N22" s="478" t="s">
        <v>25</v>
      </c>
      <c r="O22" s="478"/>
      <c r="P22" s="479"/>
      <c r="Q22" s="25">
        <f t="shared" ref="Q22" si="44">Q23/Q24</f>
        <v>2</v>
      </c>
      <c r="R22" s="480" t="s">
        <v>25</v>
      </c>
      <c r="S22" s="481"/>
      <c r="T22" s="482"/>
      <c r="U22" s="25">
        <f t="shared" ref="U22:V22" si="45">U23/U24</f>
        <v>0</v>
      </c>
      <c r="V22" s="26">
        <f t="shared" si="45"/>
        <v>2.0555555555555554</v>
      </c>
    </row>
    <row r="23" spans="1:22" ht="30" customHeight="1">
      <c r="A23" s="574"/>
      <c r="B23" s="636" t="s">
        <v>536</v>
      </c>
      <c r="C23" s="483" t="s">
        <v>537</v>
      </c>
      <c r="D23" s="453" t="s">
        <v>547</v>
      </c>
      <c r="E23" s="75">
        <v>2</v>
      </c>
      <c r="F23" s="76">
        <v>4</v>
      </c>
      <c r="G23" s="77">
        <v>10</v>
      </c>
      <c r="H23" s="16">
        <f t="shared" ref="H23:H24" si="46">SUM(E23:G23)</f>
        <v>16</v>
      </c>
      <c r="I23" s="75">
        <v>7</v>
      </c>
      <c r="J23" s="76">
        <v>17</v>
      </c>
      <c r="K23" s="77">
        <v>16</v>
      </c>
      <c r="L23" s="16">
        <f t="shared" ref="L23" si="47">SUM(I23:K23)</f>
        <v>40</v>
      </c>
      <c r="M23" s="17">
        <f t="shared" ref="M23:M24" si="48">+H23+L23</f>
        <v>56</v>
      </c>
      <c r="N23" s="75">
        <v>4</v>
      </c>
      <c r="O23" s="76">
        <v>14</v>
      </c>
      <c r="P23" s="77"/>
      <c r="Q23" s="16">
        <f t="shared" ref="Q23:Q24" si="49">SUM(N23:P23)</f>
        <v>18</v>
      </c>
      <c r="R23" s="13"/>
      <c r="S23" s="14"/>
      <c r="T23" s="15"/>
      <c r="U23" s="16">
        <f t="shared" ref="U23:U24" si="50">SUM(R23:T23)</f>
        <v>0</v>
      </c>
      <c r="V23" s="17">
        <f t="shared" ref="V23:V24" si="51">+H23+L23+Q23+U23</f>
        <v>74</v>
      </c>
    </row>
    <row r="24" spans="1:22" ht="30" customHeight="1" thickBot="1">
      <c r="A24" s="575"/>
      <c r="B24" s="637"/>
      <c r="C24" s="484"/>
      <c r="D24" s="34" t="s">
        <v>553</v>
      </c>
      <c r="E24" s="84">
        <v>3</v>
      </c>
      <c r="F24" s="85">
        <v>3</v>
      </c>
      <c r="G24" s="86">
        <v>3</v>
      </c>
      <c r="H24" s="22">
        <f t="shared" si="46"/>
        <v>9</v>
      </c>
      <c r="I24" s="84">
        <v>3</v>
      </c>
      <c r="J24" s="85">
        <v>3</v>
      </c>
      <c r="K24" s="86">
        <v>3</v>
      </c>
      <c r="L24" s="22">
        <f t="shared" ref="L24" si="52">SUM(I24:K24)</f>
        <v>9</v>
      </c>
      <c r="M24" s="23">
        <f t="shared" si="48"/>
        <v>18</v>
      </c>
      <c r="N24" s="84">
        <v>3</v>
      </c>
      <c r="O24" s="85">
        <v>3</v>
      </c>
      <c r="P24" s="86">
        <v>3</v>
      </c>
      <c r="Q24" s="22">
        <f t="shared" si="49"/>
        <v>9</v>
      </c>
      <c r="R24" s="19">
        <v>3</v>
      </c>
      <c r="S24" s="20">
        <v>3</v>
      </c>
      <c r="T24" s="21">
        <v>3</v>
      </c>
      <c r="U24" s="22">
        <f t="shared" si="50"/>
        <v>9</v>
      </c>
      <c r="V24" s="23">
        <f t="shared" si="51"/>
        <v>36</v>
      </c>
    </row>
    <row r="25" spans="1:22" ht="46.5" customHeight="1" thickBot="1">
      <c r="A25" s="7" t="s">
        <v>32</v>
      </c>
      <c r="B25" s="451" t="s">
        <v>33</v>
      </c>
      <c r="C25" s="7" t="s">
        <v>24</v>
      </c>
      <c r="D25" s="103" t="s">
        <v>27</v>
      </c>
      <c r="E25" s="478" t="s">
        <v>25</v>
      </c>
      <c r="F25" s="478"/>
      <c r="G25" s="479"/>
      <c r="H25" s="397">
        <f>H26/H27</f>
        <v>0.83333333333333337</v>
      </c>
      <c r="I25" s="478" t="s">
        <v>25</v>
      </c>
      <c r="J25" s="478"/>
      <c r="K25" s="479"/>
      <c r="L25" s="25">
        <f>L26/L27</f>
        <v>1.0333333333333334</v>
      </c>
      <c r="M25" s="26">
        <f>M26/M27</f>
        <v>0.93333333333333335</v>
      </c>
      <c r="N25" s="478" t="s">
        <v>25</v>
      </c>
      <c r="O25" s="478"/>
      <c r="P25" s="479"/>
      <c r="Q25" s="25">
        <f>Q26/Q27</f>
        <v>0.6</v>
      </c>
      <c r="R25" s="480" t="s">
        <v>25</v>
      </c>
      <c r="S25" s="481"/>
      <c r="T25" s="482"/>
      <c r="U25" s="25">
        <f>U26/U27</f>
        <v>0</v>
      </c>
      <c r="V25" s="26">
        <f>V26/V27</f>
        <v>0.6166666666666667</v>
      </c>
    </row>
    <row r="26" spans="1:22" ht="30" customHeight="1">
      <c r="A26" s="723" t="s">
        <v>538</v>
      </c>
      <c r="B26" s="636" t="s">
        <v>539</v>
      </c>
      <c r="C26" s="483" t="s">
        <v>540</v>
      </c>
      <c r="D26" s="453" t="s">
        <v>554</v>
      </c>
      <c r="E26" s="75">
        <v>12</v>
      </c>
      <c r="F26" s="76">
        <v>7</v>
      </c>
      <c r="G26" s="77">
        <v>6</v>
      </c>
      <c r="H26" s="16">
        <f t="shared" ref="H26:H27" si="53">SUM(E26:G26)</f>
        <v>25</v>
      </c>
      <c r="I26" s="75">
        <v>12</v>
      </c>
      <c r="J26" s="76">
        <v>7</v>
      </c>
      <c r="K26" s="77">
        <v>12</v>
      </c>
      <c r="L26" s="16">
        <f t="shared" ref="L26" si="54">SUM(I26:K26)</f>
        <v>31</v>
      </c>
      <c r="M26" s="17">
        <f t="shared" ref="M26:M27" si="55">+H26+L26</f>
        <v>56</v>
      </c>
      <c r="N26" s="75">
        <v>9</v>
      </c>
      <c r="O26" s="76">
        <v>9</v>
      </c>
      <c r="P26" s="77"/>
      <c r="Q26" s="16">
        <f t="shared" ref="Q26:Q27" si="56">SUM(N26:P26)</f>
        <v>18</v>
      </c>
      <c r="R26" s="13"/>
      <c r="S26" s="14"/>
      <c r="T26" s="15"/>
      <c r="U26" s="16">
        <f t="shared" ref="U26:U27" si="57">SUM(R26:T26)</f>
        <v>0</v>
      </c>
      <c r="V26" s="17">
        <f t="shared" ref="V26:V27" si="58">+H26+L26+Q26+U26</f>
        <v>74</v>
      </c>
    </row>
    <row r="27" spans="1:22" ht="33" customHeight="1" thickBot="1">
      <c r="A27" s="749"/>
      <c r="B27" s="637"/>
      <c r="C27" s="484"/>
      <c r="D27" s="34" t="s">
        <v>552</v>
      </c>
      <c r="E27" s="84">
        <v>10</v>
      </c>
      <c r="F27" s="85">
        <v>10</v>
      </c>
      <c r="G27" s="86">
        <v>10</v>
      </c>
      <c r="H27" s="22">
        <f t="shared" si="53"/>
        <v>30</v>
      </c>
      <c r="I27" s="84">
        <v>10</v>
      </c>
      <c r="J27" s="85">
        <v>10</v>
      </c>
      <c r="K27" s="86">
        <v>10</v>
      </c>
      <c r="L27" s="22">
        <f t="shared" ref="L27" si="59">SUM(I27:K27)</f>
        <v>30</v>
      </c>
      <c r="M27" s="23">
        <f t="shared" si="55"/>
        <v>60</v>
      </c>
      <c r="N27" s="84">
        <v>10</v>
      </c>
      <c r="O27" s="85">
        <v>10</v>
      </c>
      <c r="P27" s="86">
        <v>10</v>
      </c>
      <c r="Q27" s="22">
        <f t="shared" si="56"/>
        <v>30</v>
      </c>
      <c r="R27" s="19">
        <v>10</v>
      </c>
      <c r="S27" s="20">
        <v>10</v>
      </c>
      <c r="T27" s="21">
        <v>10</v>
      </c>
      <c r="U27" s="22">
        <f t="shared" si="57"/>
        <v>30</v>
      </c>
      <c r="V27" s="23">
        <f t="shared" si="58"/>
        <v>120</v>
      </c>
    </row>
    <row r="28" spans="1:22" ht="39.75" customHeight="1" thickBot="1">
      <c r="A28" s="749"/>
      <c r="B28" s="24" t="s">
        <v>34</v>
      </c>
      <c r="C28" s="7" t="s">
        <v>24</v>
      </c>
      <c r="D28" s="103" t="s">
        <v>27</v>
      </c>
      <c r="E28" s="478" t="s">
        <v>25</v>
      </c>
      <c r="F28" s="478"/>
      <c r="G28" s="479"/>
      <c r="H28" s="397">
        <f t="shared" ref="H28" si="60">H29/H30</f>
        <v>0</v>
      </c>
      <c r="I28" s="478" t="s">
        <v>25</v>
      </c>
      <c r="J28" s="478"/>
      <c r="K28" s="479"/>
      <c r="L28" s="25">
        <f t="shared" ref="L28:M28" si="61">L29/L30</f>
        <v>0</v>
      </c>
      <c r="M28" s="26">
        <f t="shared" si="61"/>
        <v>0</v>
      </c>
      <c r="N28" s="478" t="s">
        <v>25</v>
      </c>
      <c r="O28" s="478"/>
      <c r="P28" s="479"/>
      <c r="Q28" s="25">
        <f t="shared" ref="Q28" si="62">Q29/Q30</f>
        <v>0</v>
      </c>
      <c r="R28" s="480" t="s">
        <v>25</v>
      </c>
      <c r="S28" s="481"/>
      <c r="T28" s="482"/>
      <c r="U28" s="25">
        <f t="shared" ref="U28:V28" si="63">U29/U30</f>
        <v>0</v>
      </c>
      <c r="V28" s="26">
        <f t="shared" si="63"/>
        <v>0</v>
      </c>
    </row>
    <row r="29" spans="1:22" ht="30" customHeight="1">
      <c r="A29" s="749"/>
      <c r="B29" s="636" t="s">
        <v>541</v>
      </c>
      <c r="C29" s="483" t="s">
        <v>476</v>
      </c>
      <c r="D29" s="453" t="s">
        <v>98</v>
      </c>
      <c r="E29" s="75">
        <v>0</v>
      </c>
      <c r="F29" s="76"/>
      <c r="G29" s="77">
        <v>0</v>
      </c>
      <c r="H29" s="16">
        <f t="shared" ref="H29:H30" si="64">SUM(E29:G29)</f>
        <v>0</v>
      </c>
      <c r="I29" s="75"/>
      <c r="J29" s="76">
        <v>0</v>
      </c>
      <c r="K29" s="77"/>
      <c r="L29" s="16">
        <f t="shared" ref="L29" si="65">SUM(I29:K29)</f>
        <v>0</v>
      </c>
      <c r="M29" s="17">
        <f t="shared" ref="M29:M30" si="66">+H29+L29</f>
        <v>0</v>
      </c>
      <c r="N29" s="75">
        <v>0</v>
      </c>
      <c r="O29" s="76"/>
      <c r="P29" s="77"/>
      <c r="Q29" s="16">
        <f t="shared" ref="Q29:Q30" si="67">SUM(N29:P29)</f>
        <v>0</v>
      </c>
      <c r="R29" s="13"/>
      <c r="S29" s="14"/>
      <c r="T29" s="15"/>
      <c r="U29" s="16">
        <f t="shared" ref="U29:U30" si="68">SUM(R29:T29)</f>
        <v>0</v>
      </c>
      <c r="V29" s="17">
        <f t="shared" ref="V29:V30" si="69">+H29+L29+Q29+U29</f>
        <v>0</v>
      </c>
    </row>
    <row r="30" spans="1:22" ht="30" customHeight="1" thickBot="1">
      <c r="A30" s="724"/>
      <c r="B30" s="637"/>
      <c r="C30" s="484"/>
      <c r="D30" s="34" t="s">
        <v>555</v>
      </c>
      <c r="E30" s="84">
        <v>1</v>
      </c>
      <c r="F30" s="85"/>
      <c r="G30" s="86">
        <v>1</v>
      </c>
      <c r="H30" s="22">
        <f t="shared" si="64"/>
        <v>2</v>
      </c>
      <c r="I30" s="84"/>
      <c r="J30" s="85">
        <v>1</v>
      </c>
      <c r="K30" s="86"/>
      <c r="L30" s="22">
        <f>SUM(I30:K30)</f>
        <v>1</v>
      </c>
      <c r="M30" s="23">
        <f t="shared" si="66"/>
        <v>3</v>
      </c>
      <c r="N30" s="84">
        <v>1</v>
      </c>
      <c r="O30" s="85"/>
      <c r="P30" s="86">
        <v>1</v>
      </c>
      <c r="Q30" s="22">
        <f t="shared" si="67"/>
        <v>2</v>
      </c>
      <c r="R30" s="19"/>
      <c r="S30" s="20">
        <v>1</v>
      </c>
      <c r="T30" s="21"/>
      <c r="U30" s="22">
        <f t="shared" si="68"/>
        <v>1</v>
      </c>
      <c r="V30" s="23">
        <f t="shared" si="69"/>
        <v>6</v>
      </c>
    </row>
    <row r="31" spans="1:22" ht="46.5" customHeight="1" thickBot="1">
      <c r="A31" s="441" t="s">
        <v>270</v>
      </c>
      <c r="B31" s="7" t="s">
        <v>75</v>
      </c>
      <c r="C31" s="7" t="s">
        <v>24</v>
      </c>
      <c r="D31" s="103" t="s">
        <v>27</v>
      </c>
      <c r="E31" s="478" t="s">
        <v>25</v>
      </c>
      <c r="F31" s="478"/>
      <c r="G31" s="479"/>
      <c r="H31" s="397">
        <f>H32/H33</f>
        <v>1</v>
      </c>
      <c r="I31" s="478" t="s">
        <v>25</v>
      </c>
      <c r="J31" s="478"/>
      <c r="K31" s="479"/>
      <c r="L31" s="25">
        <f>L32/L33</f>
        <v>1</v>
      </c>
      <c r="M31" s="26">
        <f>M32/M33</f>
        <v>1</v>
      </c>
      <c r="N31" s="478" t="s">
        <v>25</v>
      </c>
      <c r="O31" s="478"/>
      <c r="P31" s="479"/>
      <c r="Q31" s="25">
        <f>Q32/Q33</f>
        <v>0.66666666666666663</v>
      </c>
      <c r="R31" s="480" t="s">
        <v>25</v>
      </c>
      <c r="S31" s="481"/>
      <c r="T31" s="482"/>
      <c r="U31" s="25">
        <f>U32/U33</f>
        <v>0</v>
      </c>
      <c r="V31" s="26">
        <f>V32/V33</f>
        <v>0.66666666666666663</v>
      </c>
    </row>
    <row r="32" spans="1:22" ht="30" customHeight="1">
      <c r="A32" s="747" t="s">
        <v>1244</v>
      </c>
      <c r="B32" s="483" t="s">
        <v>542</v>
      </c>
      <c r="C32" s="483" t="s">
        <v>543</v>
      </c>
      <c r="D32" s="453" t="s">
        <v>556</v>
      </c>
      <c r="E32" s="75">
        <v>1</v>
      </c>
      <c r="F32" s="76">
        <v>1</v>
      </c>
      <c r="G32" s="77">
        <v>1</v>
      </c>
      <c r="H32" s="16">
        <f t="shared" ref="H32:H33" si="70">SUM(E32:G32)</f>
        <v>3</v>
      </c>
      <c r="I32" s="75">
        <v>1</v>
      </c>
      <c r="J32" s="76">
        <v>1</v>
      </c>
      <c r="K32" s="77">
        <v>1</v>
      </c>
      <c r="L32" s="16">
        <f t="shared" ref="L32" si="71">SUM(I32:K32)</f>
        <v>3</v>
      </c>
      <c r="M32" s="17">
        <f t="shared" ref="M32:M33" si="72">+H32+L32</f>
        <v>6</v>
      </c>
      <c r="N32" s="75">
        <v>1</v>
      </c>
      <c r="O32" s="76">
        <v>1</v>
      </c>
      <c r="P32" s="77"/>
      <c r="Q32" s="16">
        <f t="shared" ref="Q32:Q33" si="73">SUM(N32:P32)</f>
        <v>2</v>
      </c>
      <c r="R32" s="13"/>
      <c r="S32" s="14"/>
      <c r="T32" s="15"/>
      <c r="U32" s="16">
        <f t="shared" ref="U32:U33" si="74">SUM(R32:T32)</f>
        <v>0</v>
      </c>
      <c r="V32" s="17">
        <f t="shared" ref="V32:V33" si="75">+H32+L32+Q32+U32</f>
        <v>8</v>
      </c>
    </row>
    <row r="33" spans="1:22" ht="33" customHeight="1" thickBot="1">
      <c r="A33" s="748"/>
      <c r="B33" s="484"/>
      <c r="C33" s="484"/>
      <c r="D33" s="34" t="s">
        <v>557</v>
      </c>
      <c r="E33" s="84">
        <v>1</v>
      </c>
      <c r="F33" s="85">
        <v>1</v>
      </c>
      <c r="G33" s="86">
        <v>1</v>
      </c>
      <c r="H33" s="22">
        <f t="shared" si="70"/>
        <v>3</v>
      </c>
      <c r="I33" s="84">
        <v>1</v>
      </c>
      <c r="J33" s="85">
        <v>1</v>
      </c>
      <c r="K33" s="86">
        <v>1</v>
      </c>
      <c r="L33" s="22">
        <f t="shared" ref="L33" si="76">SUM(I33:K33)</f>
        <v>3</v>
      </c>
      <c r="M33" s="23">
        <f t="shared" si="72"/>
        <v>6</v>
      </c>
      <c r="N33" s="84">
        <v>1</v>
      </c>
      <c r="O33" s="85">
        <v>1</v>
      </c>
      <c r="P33" s="86">
        <v>1</v>
      </c>
      <c r="Q33" s="22">
        <f t="shared" si="73"/>
        <v>3</v>
      </c>
      <c r="R33" s="19">
        <v>1</v>
      </c>
      <c r="S33" s="20">
        <v>1</v>
      </c>
      <c r="T33" s="21">
        <v>1</v>
      </c>
      <c r="U33" s="22">
        <f t="shared" si="74"/>
        <v>3</v>
      </c>
      <c r="V33" s="23">
        <f t="shared" si="75"/>
        <v>12</v>
      </c>
    </row>
    <row r="34" spans="1:22" ht="40.5" customHeight="1" thickBot="1">
      <c r="A34" s="497" t="s">
        <v>1026</v>
      </c>
      <c r="B34" s="498"/>
      <c r="C34" s="7" t="s">
        <v>24</v>
      </c>
      <c r="D34" s="103" t="s">
        <v>27</v>
      </c>
      <c r="E34" s="478" t="s">
        <v>25</v>
      </c>
      <c r="F34" s="478"/>
      <c r="G34" s="479"/>
      <c r="H34" s="397">
        <f>H35/H36</f>
        <v>1</v>
      </c>
      <c r="I34" s="485" t="s">
        <v>25</v>
      </c>
      <c r="J34" s="478"/>
      <c r="K34" s="479"/>
      <c r="L34" s="25">
        <f>L35/L36</f>
        <v>1</v>
      </c>
      <c r="M34" s="26">
        <f>M35/M36</f>
        <v>1</v>
      </c>
      <c r="N34" s="485" t="s">
        <v>25</v>
      </c>
      <c r="O34" s="478"/>
      <c r="P34" s="479"/>
      <c r="Q34" s="25">
        <f>Q35/Q36</f>
        <v>1</v>
      </c>
      <c r="R34" s="480" t="s">
        <v>25</v>
      </c>
      <c r="S34" s="481"/>
      <c r="T34" s="482"/>
      <c r="U34" s="25" t="e">
        <f>U35/U36</f>
        <v>#DIV/0!</v>
      </c>
      <c r="V34" s="26">
        <f>V35/V36</f>
        <v>1</v>
      </c>
    </row>
    <row r="35" spans="1:22" ht="45" customHeight="1">
      <c r="A35" s="630" t="s">
        <v>214</v>
      </c>
      <c r="B35" s="631"/>
      <c r="C35" s="543" t="s">
        <v>215</v>
      </c>
      <c r="D35" s="47" t="s">
        <v>36</v>
      </c>
      <c r="E35" s="75">
        <v>3</v>
      </c>
      <c r="F35" s="76">
        <v>2</v>
      </c>
      <c r="G35" s="77">
        <v>3</v>
      </c>
      <c r="H35" s="16">
        <f>SUM(E35:G35)</f>
        <v>8</v>
      </c>
      <c r="I35" s="75">
        <v>4</v>
      </c>
      <c r="J35" s="76">
        <v>2</v>
      </c>
      <c r="K35" s="77">
        <v>2</v>
      </c>
      <c r="L35" s="16">
        <f>SUM(I35:K35)</f>
        <v>8</v>
      </c>
      <c r="M35" s="17">
        <f>+H35+L35</f>
        <v>16</v>
      </c>
      <c r="N35" s="75">
        <v>4</v>
      </c>
      <c r="O35" s="76">
        <v>3</v>
      </c>
      <c r="P35" s="77"/>
      <c r="Q35" s="16">
        <f>SUM(N35:P35)</f>
        <v>7</v>
      </c>
      <c r="R35" s="13"/>
      <c r="S35" s="14"/>
      <c r="T35" s="15"/>
      <c r="U35" s="16">
        <f>SUM(R35:T35)</f>
        <v>0</v>
      </c>
      <c r="V35" s="17">
        <f>+H35+L35+Q35+U35</f>
        <v>23</v>
      </c>
    </row>
    <row r="36" spans="1:22" ht="46.5" customHeight="1" thickBot="1">
      <c r="A36" s="632"/>
      <c r="B36" s="633"/>
      <c r="C36" s="544"/>
      <c r="D36" s="48" t="s">
        <v>37</v>
      </c>
      <c r="E36" s="84">
        <v>3</v>
      </c>
      <c r="F36" s="85">
        <v>2</v>
      </c>
      <c r="G36" s="86">
        <v>3</v>
      </c>
      <c r="H36" s="22">
        <f>SUM(E36:G36)</f>
        <v>8</v>
      </c>
      <c r="I36" s="84">
        <v>4</v>
      </c>
      <c r="J36" s="85">
        <v>2</v>
      </c>
      <c r="K36" s="86">
        <v>2</v>
      </c>
      <c r="L36" s="22">
        <f>SUM(I36:K36)</f>
        <v>8</v>
      </c>
      <c r="M36" s="23">
        <f>+H36+L36</f>
        <v>16</v>
      </c>
      <c r="N36" s="84">
        <v>4</v>
      </c>
      <c r="O36" s="85">
        <v>3</v>
      </c>
      <c r="P36" s="86"/>
      <c r="Q36" s="22">
        <f>SUM(N36:P36)</f>
        <v>7</v>
      </c>
      <c r="R36" s="28"/>
      <c r="S36" s="29"/>
      <c r="T36" s="30"/>
      <c r="U36" s="22">
        <f>SUM(R36:T36)</f>
        <v>0</v>
      </c>
      <c r="V36" s="23">
        <f>+H36+L36+Q36+U36</f>
        <v>23</v>
      </c>
    </row>
  </sheetData>
  <mergeCells count="88">
    <mergeCell ref="V3:V6"/>
    <mergeCell ref="A5:A6"/>
    <mergeCell ref="C5:D5"/>
    <mergeCell ref="B6:D6"/>
    <mergeCell ref="U3:U6"/>
    <mergeCell ref="O3:O6"/>
    <mergeCell ref="A1:P1"/>
    <mergeCell ref="E7:G7"/>
    <mergeCell ref="I7:K7"/>
    <mergeCell ref="N7:P7"/>
    <mergeCell ref="A3:D3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R7:T7"/>
    <mergeCell ref="P3:P6"/>
    <mergeCell ref="Q3:Q6"/>
    <mergeCell ref="R3:R6"/>
    <mergeCell ref="S3:S6"/>
    <mergeCell ref="T3:T6"/>
    <mergeCell ref="A8:A15"/>
    <mergeCell ref="B8:B9"/>
    <mergeCell ref="C8:C9"/>
    <mergeCell ref="E10:G10"/>
    <mergeCell ref="I10:K10"/>
    <mergeCell ref="B14:B15"/>
    <mergeCell ref="C14:C15"/>
    <mergeCell ref="R10:T10"/>
    <mergeCell ref="B11:B12"/>
    <mergeCell ref="C11:C12"/>
    <mergeCell ref="E13:G13"/>
    <mergeCell ref="I13:K13"/>
    <mergeCell ref="N13:P13"/>
    <mergeCell ref="R13:T13"/>
    <mergeCell ref="N10:P10"/>
    <mergeCell ref="E16:G16"/>
    <mergeCell ref="I16:K16"/>
    <mergeCell ref="N16:P16"/>
    <mergeCell ref="R16:T16"/>
    <mergeCell ref="A17:A24"/>
    <mergeCell ref="B17:B18"/>
    <mergeCell ref="C17:C18"/>
    <mergeCell ref="E19:G19"/>
    <mergeCell ref="I19:K19"/>
    <mergeCell ref="N19:P19"/>
    <mergeCell ref="B23:B24"/>
    <mergeCell ref="C23:C24"/>
    <mergeCell ref="R19:T19"/>
    <mergeCell ref="B20:B21"/>
    <mergeCell ref="C20:C21"/>
    <mergeCell ref="E22:G22"/>
    <mergeCell ref="I22:K22"/>
    <mergeCell ref="N22:P22"/>
    <mergeCell ref="R22:T22"/>
    <mergeCell ref="N28:P28"/>
    <mergeCell ref="R34:T34"/>
    <mergeCell ref="E25:G25"/>
    <mergeCell ref="I25:K25"/>
    <mergeCell ref="N25:P25"/>
    <mergeCell ref="R25:T25"/>
    <mergeCell ref="E34:G34"/>
    <mergeCell ref="I34:K34"/>
    <mergeCell ref="N34:P34"/>
    <mergeCell ref="R28:T28"/>
    <mergeCell ref="N31:P31"/>
    <mergeCell ref="R31:T31"/>
    <mergeCell ref="B29:B30"/>
    <mergeCell ref="C29:C30"/>
    <mergeCell ref="E31:G31"/>
    <mergeCell ref="I31:K31"/>
    <mergeCell ref="A26:A30"/>
    <mergeCell ref="B26:B27"/>
    <mergeCell ref="C26:C27"/>
    <mergeCell ref="E28:G28"/>
    <mergeCell ref="I28:K28"/>
    <mergeCell ref="A35:B36"/>
    <mergeCell ref="C35:C36"/>
    <mergeCell ref="C32:C33"/>
    <mergeCell ref="A34:B34"/>
    <mergeCell ref="B32:B33"/>
    <mergeCell ref="A32:A33"/>
  </mergeCells>
  <conditionalFormatting sqref="H7 L7:M7 Q7 U7:V7 H10 L10:M10 Q10 U10:V10 H16 L16:M16 Q16 U16:V16 H19 L19:M19 Q19 U19:V19 H25 L25:M25 Q25 U25:V25 H28 L28:M28 Q28 U28:V28 H13 L13:M13 Q13 U13:V13 H31 L31:M31 Q31 U31:V31 H22 L22:M22 Q22 U22:V22">
    <cfRule type="cellIs" dxfId="4229" priority="361" operator="greaterThan">
      <formula>1</formula>
    </cfRule>
    <cfRule type="cellIs" dxfId="4228" priority="362" operator="greaterThan">
      <formula>0.89</formula>
    </cfRule>
    <cfRule type="cellIs" dxfId="4227" priority="363" operator="greaterThan">
      <formula>0.69</formula>
    </cfRule>
    <cfRule type="cellIs" dxfId="4226" priority="364" operator="greaterThan">
      <formula>0.49</formula>
    </cfRule>
    <cfRule type="cellIs" dxfId="4225" priority="365" operator="greaterThan">
      <formula>0.29</formula>
    </cfRule>
    <cfRule type="cellIs" dxfId="4224" priority="366" operator="lessThan">
      <formula>0.29</formula>
    </cfRule>
  </conditionalFormatting>
  <conditionalFormatting sqref="V34">
    <cfRule type="cellIs" dxfId="4223" priority="37" operator="greaterThan">
      <formula>1</formula>
    </cfRule>
    <cfRule type="cellIs" dxfId="4222" priority="38" operator="greaterThan">
      <formula>0.89</formula>
    </cfRule>
    <cfRule type="cellIs" dxfId="4221" priority="39" operator="greaterThan">
      <formula>0.69</formula>
    </cfRule>
    <cfRule type="cellIs" dxfId="4220" priority="40" operator="greaterThan">
      <formula>0.49</formula>
    </cfRule>
    <cfRule type="cellIs" dxfId="4219" priority="41" operator="greaterThan">
      <formula>0.29</formula>
    </cfRule>
    <cfRule type="cellIs" dxfId="4218" priority="42" operator="lessThan">
      <formula>0.29</formula>
    </cfRule>
  </conditionalFormatting>
  <conditionalFormatting sqref="H34">
    <cfRule type="cellIs" dxfId="4217" priority="67" operator="greaterThan">
      <formula>1</formula>
    </cfRule>
    <cfRule type="cellIs" dxfId="4216" priority="68" operator="greaterThan">
      <formula>0.89</formula>
    </cfRule>
    <cfRule type="cellIs" dxfId="4215" priority="69" operator="greaterThan">
      <formula>0.69</formula>
    </cfRule>
    <cfRule type="cellIs" dxfId="4214" priority="70" operator="greaterThan">
      <formula>0.49</formula>
    </cfRule>
    <cfRule type="cellIs" dxfId="4213" priority="71" operator="greaterThan">
      <formula>0.29</formula>
    </cfRule>
    <cfRule type="cellIs" dxfId="4212" priority="72" operator="lessThan">
      <formula>0.29</formula>
    </cfRule>
  </conditionalFormatting>
  <conditionalFormatting sqref="L34">
    <cfRule type="cellIs" dxfId="4211" priority="61" operator="greaterThan">
      <formula>1</formula>
    </cfRule>
    <cfRule type="cellIs" dxfId="4210" priority="62" operator="greaterThan">
      <formula>0.89</formula>
    </cfRule>
    <cfRule type="cellIs" dxfId="4209" priority="63" operator="greaterThan">
      <formula>0.69</formula>
    </cfRule>
    <cfRule type="cellIs" dxfId="4208" priority="64" operator="greaterThan">
      <formula>0.49</formula>
    </cfRule>
    <cfRule type="cellIs" dxfId="4207" priority="65" operator="greaterThan">
      <formula>0.29</formula>
    </cfRule>
    <cfRule type="cellIs" dxfId="4206" priority="66" operator="lessThan">
      <formula>0.29</formula>
    </cfRule>
  </conditionalFormatting>
  <conditionalFormatting sqref="M34">
    <cfRule type="cellIs" dxfId="4205" priority="55" operator="greaterThan">
      <formula>1</formula>
    </cfRule>
    <cfRule type="cellIs" dxfId="4204" priority="56" operator="greaterThan">
      <formula>0.89</formula>
    </cfRule>
    <cfRule type="cellIs" dxfId="4203" priority="57" operator="greaterThan">
      <formula>0.69</formula>
    </cfRule>
    <cfRule type="cellIs" dxfId="4202" priority="58" operator="greaterThan">
      <formula>0.49</formula>
    </cfRule>
    <cfRule type="cellIs" dxfId="4201" priority="59" operator="greaterThan">
      <formula>0.29</formula>
    </cfRule>
    <cfRule type="cellIs" dxfId="4200" priority="60" operator="lessThan">
      <formula>0.29</formula>
    </cfRule>
  </conditionalFormatting>
  <conditionalFormatting sqref="Q34">
    <cfRule type="cellIs" dxfId="4199" priority="49" operator="greaterThan">
      <formula>1</formula>
    </cfRule>
    <cfRule type="cellIs" dxfId="4198" priority="50" operator="greaterThan">
      <formula>0.89</formula>
    </cfRule>
    <cfRule type="cellIs" dxfId="4197" priority="51" operator="greaterThan">
      <formula>0.69</formula>
    </cfRule>
    <cfRule type="cellIs" dxfId="4196" priority="52" operator="greaterThan">
      <formula>0.49</formula>
    </cfRule>
    <cfRule type="cellIs" dxfId="4195" priority="53" operator="greaterThan">
      <formula>0.29</formula>
    </cfRule>
    <cfRule type="cellIs" dxfId="4194" priority="54" operator="lessThan">
      <formula>0.29</formula>
    </cfRule>
  </conditionalFormatting>
  <conditionalFormatting sqref="U34">
    <cfRule type="cellIs" dxfId="4193" priority="43" operator="greaterThan">
      <formula>1</formula>
    </cfRule>
    <cfRule type="cellIs" dxfId="4192" priority="44" operator="greaterThan">
      <formula>0.89</formula>
    </cfRule>
    <cfRule type="cellIs" dxfId="4191" priority="45" operator="greaterThan">
      <formula>0.69</formula>
    </cfRule>
    <cfRule type="cellIs" dxfId="4190" priority="46" operator="greaterThan">
      <formula>0.49</formula>
    </cfRule>
    <cfRule type="cellIs" dxfId="4189" priority="47" operator="greaterThan">
      <formula>0.29</formula>
    </cfRule>
    <cfRule type="cellIs" dxfId="4188" priority="48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37"/>
  <sheetViews>
    <sheetView zoomScale="60" zoomScaleNormal="60" workbookViewId="0">
      <selection activeCell="N12" sqref="N12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4.5" customHeight="1">
      <c r="A1" s="459" t="s">
        <v>836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8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 t="shared" ref="H7" si="0">H8/H9</f>
        <v>0.10609480812641084</v>
      </c>
      <c r="I7" s="477" t="s">
        <v>25</v>
      </c>
      <c r="J7" s="475"/>
      <c r="K7" s="476"/>
      <c r="L7" s="9">
        <f t="shared" ref="L7:M7" si="1">L8/L9</f>
        <v>2.9013157894736841</v>
      </c>
      <c r="M7" s="10">
        <f t="shared" si="1"/>
        <v>0.82016806722689073</v>
      </c>
      <c r="N7" s="477" t="s">
        <v>25</v>
      </c>
      <c r="O7" s="475"/>
      <c r="P7" s="476"/>
      <c r="Q7" s="9" t="e">
        <f t="shared" ref="Q7" si="2">Q8/Q9</f>
        <v>#DIV/0!</v>
      </c>
      <c r="R7" s="477" t="s">
        <v>25</v>
      </c>
      <c r="S7" s="475"/>
      <c r="T7" s="476"/>
      <c r="U7" s="9" t="e">
        <f t="shared" ref="U7:V7" si="3">U8/U9</f>
        <v>#DIV/0!</v>
      </c>
      <c r="V7" s="10">
        <f t="shared" si="3"/>
        <v>0.82352941176470584</v>
      </c>
    </row>
    <row r="8" spans="1:22" ht="45.75" customHeight="1">
      <c r="A8" s="521" t="s">
        <v>172</v>
      </c>
      <c r="B8" s="483" t="s">
        <v>108</v>
      </c>
      <c r="C8" s="489" t="s">
        <v>109</v>
      </c>
      <c r="D8" s="147" t="s">
        <v>110</v>
      </c>
      <c r="E8" s="13"/>
      <c r="F8" s="14">
        <v>23</v>
      </c>
      <c r="G8" s="15">
        <v>24</v>
      </c>
      <c r="H8" s="16">
        <f t="shared" ref="H8:H9" si="4">SUM(E8:G8)</f>
        <v>47</v>
      </c>
      <c r="I8" s="75">
        <v>2</v>
      </c>
      <c r="J8" s="76">
        <v>436</v>
      </c>
      <c r="K8" s="77">
        <v>3</v>
      </c>
      <c r="L8" s="16">
        <f t="shared" ref="L8" si="5">SUM(I8:K8)</f>
        <v>441</v>
      </c>
      <c r="M8" s="17">
        <f t="shared" ref="M8:M9" si="6">+H8+L8</f>
        <v>488</v>
      </c>
      <c r="N8" s="13">
        <v>1</v>
      </c>
      <c r="O8" s="14">
        <v>1</v>
      </c>
      <c r="P8" s="15"/>
      <c r="Q8" s="16">
        <f t="shared" ref="Q8:Q9" si="7">SUM(N8:P8)</f>
        <v>2</v>
      </c>
      <c r="R8" s="13"/>
      <c r="S8" s="14"/>
      <c r="T8" s="15"/>
      <c r="U8" s="16">
        <f t="shared" ref="U8:U9" si="8">SUM(R8:T8)</f>
        <v>0</v>
      </c>
      <c r="V8" s="17">
        <f t="shared" ref="V8:V9" si="9">+H8+L8+Q8+U8</f>
        <v>490</v>
      </c>
    </row>
    <row r="9" spans="1:22" ht="63" customHeight="1" thickBot="1">
      <c r="A9" s="522"/>
      <c r="B9" s="484"/>
      <c r="C9" s="490"/>
      <c r="D9" s="34" t="s">
        <v>173</v>
      </c>
      <c r="E9" s="19"/>
      <c r="F9" s="20"/>
      <c r="G9" s="21">
        <v>443</v>
      </c>
      <c r="H9" s="22">
        <f t="shared" si="4"/>
        <v>443</v>
      </c>
      <c r="I9" s="84"/>
      <c r="J9" s="85"/>
      <c r="K9" s="86">
        <v>152</v>
      </c>
      <c r="L9" s="22">
        <f t="shared" ref="L9" si="10">SUM(I9:K9)</f>
        <v>152</v>
      </c>
      <c r="M9" s="23">
        <f t="shared" si="6"/>
        <v>595</v>
      </c>
      <c r="N9" s="19"/>
      <c r="O9" s="20"/>
      <c r="P9" s="21"/>
      <c r="Q9" s="22">
        <f t="shared" si="7"/>
        <v>0</v>
      </c>
      <c r="R9" s="19"/>
      <c r="S9" s="20"/>
      <c r="T9" s="21"/>
      <c r="U9" s="22">
        <f t="shared" si="8"/>
        <v>0</v>
      </c>
      <c r="V9" s="23">
        <f t="shared" si="9"/>
        <v>595</v>
      </c>
    </row>
    <row r="10" spans="1:22" ht="39.75" customHeight="1" thickBot="1">
      <c r="A10" s="522"/>
      <c r="B10" s="451" t="s">
        <v>26</v>
      </c>
      <c r="C10" s="7" t="s">
        <v>24</v>
      </c>
      <c r="D10" s="103" t="s">
        <v>27</v>
      </c>
      <c r="E10" s="481" t="s">
        <v>25</v>
      </c>
      <c r="F10" s="481"/>
      <c r="G10" s="482"/>
      <c r="H10" s="25">
        <f t="shared" ref="H10" si="11">H11/H12</f>
        <v>0.10609480812641084</v>
      </c>
      <c r="I10" s="478" t="s">
        <v>25</v>
      </c>
      <c r="J10" s="478"/>
      <c r="K10" s="479"/>
      <c r="L10" s="25">
        <f t="shared" ref="L10:M10" si="12">L11/L12</f>
        <v>2.9013157894736841</v>
      </c>
      <c r="M10" s="26">
        <f t="shared" si="12"/>
        <v>0.82016806722689073</v>
      </c>
      <c r="N10" s="481" t="s">
        <v>25</v>
      </c>
      <c r="O10" s="481"/>
      <c r="P10" s="482"/>
      <c r="Q10" s="25" t="e">
        <f t="shared" ref="Q10" si="13">Q11/Q12</f>
        <v>#DIV/0!</v>
      </c>
      <c r="R10" s="480" t="s">
        <v>25</v>
      </c>
      <c r="S10" s="481"/>
      <c r="T10" s="482"/>
      <c r="U10" s="25" t="e">
        <f t="shared" ref="U10:V10" si="14">U11/U12</f>
        <v>#DIV/0!</v>
      </c>
      <c r="V10" s="26">
        <f t="shared" si="14"/>
        <v>0.82352941176470584</v>
      </c>
    </row>
    <row r="11" spans="1:22" ht="32.25" customHeight="1">
      <c r="A11" s="522"/>
      <c r="B11" s="483" t="s">
        <v>111</v>
      </c>
      <c r="C11" s="489" t="s">
        <v>112</v>
      </c>
      <c r="D11" s="147" t="s">
        <v>113</v>
      </c>
      <c r="E11" s="13"/>
      <c r="F11" s="14">
        <v>23</v>
      </c>
      <c r="G11" s="15">
        <v>24</v>
      </c>
      <c r="H11" s="16">
        <f t="shared" ref="H11:H12" si="15">SUM(E11:G11)</f>
        <v>47</v>
      </c>
      <c r="I11" s="75">
        <v>2</v>
      </c>
      <c r="J11" s="76">
        <v>436</v>
      </c>
      <c r="K11" s="77">
        <v>3</v>
      </c>
      <c r="L11" s="16">
        <f t="shared" ref="L11" si="16">SUM(I11:K11)</f>
        <v>441</v>
      </c>
      <c r="M11" s="17">
        <f t="shared" ref="M11:M12" si="17">+H11+L11</f>
        <v>488</v>
      </c>
      <c r="N11" s="13">
        <v>1</v>
      </c>
      <c r="O11" s="14">
        <v>1</v>
      </c>
      <c r="P11" s="15"/>
      <c r="Q11" s="16">
        <f t="shared" ref="Q11:Q12" si="18">SUM(N11:P11)</f>
        <v>2</v>
      </c>
      <c r="R11" s="13"/>
      <c r="S11" s="14"/>
      <c r="T11" s="15"/>
      <c r="U11" s="16">
        <f t="shared" ref="U11:U12" si="19">SUM(R11:T11)</f>
        <v>0</v>
      </c>
      <c r="V11" s="17">
        <f t="shared" ref="V11:V12" si="20">+H11+L11+Q11+U11</f>
        <v>490</v>
      </c>
    </row>
    <row r="12" spans="1:22" ht="32.25" customHeight="1" thickBot="1">
      <c r="A12" s="523"/>
      <c r="B12" s="484"/>
      <c r="C12" s="490"/>
      <c r="D12" s="34" t="s">
        <v>114</v>
      </c>
      <c r="E12" s="19"/>
      <c r="F12" s="20"/>
      <c r="G12" s="21">
        <v>443</v>
      </c>
      <c r="H12" s="22">
        <f t="shared" si="15"/>
        <v>443</v>
      </c>
      <c r="I12" s="84"/>
      <c r="J12" s="85"/>
      <c r="K12" s="86">
        <v>152</v>
      </c>
      <c r="L12" s="22">
        <f t="shared" ref="L12" si="21">SUM(I12:K12)</f>
        <v>152</v>
      </c>
      <c r="M12" s="23">
        <f t="shared" si="17"/>
        <v>595</v>
      </c>
      <c r="N12" s="19"/>
      <c r="O12" s="20"/>
      <c r="P12" s="21"/>
      <c r="Q12" s="22">
        <f t="shared" si="18"/>
        <v>0</v>
      </c>
      <c r="R12" s="19"/>
      <c r="S12" s="20"/>
      <c r="T12" s="21"/>
      <c r="U12" s="22">
        <f t="shared" si="19"/>
        <v>0</v>
      </c>
      <c r="V12" s="23">
        <f t="shared" si="20"/>
        <v>595</v>
      </c>
    </row>
    <row r="13" spans="1:22" ht="13.5" customHeight="1">
      <c r="A13" s="49"/>
      <c r="B13" s="52"/>
      <c r="C13" s="52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ht="33.75" customHeight="1">
      <c r="A14" s="520"/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</row>
    <row r="15" spans="1:22" ht="12" customHeight="1" thickBot="1"/>
    <row r="16" spans="1:22" ht="31.5" customHeight="1" thickBot="1">
      <c r="A16" s="499" t="s">
        <v>0</v>
      </c>
      <c r="B16" s="500"/>
      <c r="C16" s="507" t="s">
        <v>1</v>
      </c>
      <c r="D16" s="504" t="s">
        <v>2</v>
      </c>
      <c r="E16" s="507" t="s">
        <v>3</v>
      </c>
      <c r="F16" s="504" t="s">
        <v>4</v>
      </c>
      <c r="G16" s="507" t="s">
        <v>5</v>
      </c>
      <c r="H16" s="504" t="s">
        <v>6</v>
      </c>
      <c r="I16" s="507" t="s">
        <v>7</v>
      </c>
      <c r="J16" s="504" t="s">
        <v>4</v>
      </c>
      <c r="K16" s="507" t="s">
        <v>8</v>
      </c>
      <c r="L16" s="504" t="s">
        <v>9</v>
      </c>
      <c r="M16" s="507" t="s">
        <v>10</v>
      </c>
      <c r="N16" s="504" t="s">
        <v>11</v>
      </c>
      <c r="O16" s="507" t="s">
        <v>4</v>
      </c>
      <c r="P16" s="504" t="s">
        <v>12</v>
      </c>
      <c r="Q16" s="507" t="s">
        <v>13</v>
      </c>
      <c r="R16" s="504" t="s">
        <v>14</v>
      </c>
      <c r="S16" s="507" t="s">
        <v>4</v>
      </c>
      <c r="T16" s="504" t="s">
        <v>15</v>
      </c>
    </row>
    <row r="17" spans="1:20" ht="27" customHeight="1" thickBot="1">
      <c r="A17" s="2" t="s">
        <v>16</v>
      </c>
      <c r="B17" s="3" t="s">
        <v>17</v>
      </c>
      <c r="C17" s="508"/>
      <c r="D17" s="505"/>
      <c r="E17" s="508"/>
      <c r="F17" s="505"/>
      <c r="G17" s="508"/>
      <c r="H17" s="505"/>
      <c r="I17" s="508"/>
      <c r="J17" s="505"/>
      <c r="K17" s="508"/>
      <c r="L17" s="505"/>
      <c r="M17" s="508"/>
      <c r="N17" s="505"/>
      <c r="O17" s="508"/>
      <c r="P17" s="505"/>
      <c r="Q17" s="508"/>
      <c r="R17" s="505"/>
      <c r="S17" s="508"/>
      <c r="T17" s="505"/>
    </row>
    <row r="18" spans="1:20" ht="27" customHeight="1" thickBot="1">
      <c r="A18" s="4" t="s">
        <v>18</v>
      </c>
      <c r="B18" s="5" t="s">
        <v>19</v>
      </c>
      <c r="C18" s="508"/>
      <c r="D18" s="505"/>
      <c r="E18" s="508"/>
      <c r="F18" s="505"/>
      <c r="G18" s="508"/>
      <c r="H18" s="505"/>
      <c r="I18" s="508"/>
      <c r="J18" s="505"/>
      <c r="K18" s="508"/>
      <c r="L18" s="505"/>
      <c r="M18" s="508"/>
      <c r="N18" s="505"/>
      <c r="O18" s="508"/>
      <c r="P18" s="505"/>
      <c r="Q18" s="508"/>
      <c r="R18" s="505"/>
      <c r="S18" s="508"/>
      <c r="T18" s="505"/>
    </row>
    <row r="19" spans="1:20" ht="34.5" customHeight="1" thickBot="1">
      <c r="A19" s="31" t="s">
        <v>20</v>
      </c>
      <c r="B19" s="53" t="s">
        <v>21</v>
      </c>
      <c r="C19" s="509"/>
      <c r="D19" s="506"/>
      <c r="E19" s="509"/>
      <c r="F19" s="506"/>
      <c r="G19" s="509"/>
      <c r="H19" s="506"/>
      <c r="I19" s="509"/>
      <c r="J19" s="506"/>
      <c r="K19" s="509"/>
      <c r="L19" s="506"/>
      <c r="M19" s="509"/>
      <c r="N19" s="506"/>
      <c r="O19" s="509"/>
      <c r="P19" s="506"/>
      <c r="Q19" s="509"/>
      <c r="R19" s="506"/>
      <c r="S19" s="509"/>
      <c r="T19" s="506"/>
    </row>
    <row r="20" spans="1:20" ht="35.1" customHeight="1" thickBot="1">
      <c r="A20" s="7" t="s">
        <v>38</v>
      </c>
      <c r="B20" s="103" t="s">
        <v>39</v>
      </c>
      <c r="C20" s="475" t="s">
        <v>25</v>
      </c>
      <c r="D20" s="475"/>
      <c r="E20" s="476"/>
      <c r="F20" s="9">
        <f>F21/F22</f>
        <v>2.2033333333333331</v>
      </c>
      <c r="G20" s="477" t="s">
        <v>25</v>
      </c>
      <c r="H20" s="475"/>
      <c r="I20" s="476"/>
      <c r="J20" s="9">
        <f>J21/J22</f>
        <v>2.0625</v>
      </c>
      <c r="K20" s="10">
        <f>K21/K22</f>
        <v>2.1407407407407408</v>
      </c>
      <c r="L20" s="477" t="s">
        <v>25</v>
      </c>
      <c r="M20" s="475"/>
      <c r="N20" s="476"/>
      <c r="O20" s="9">
        <f>O21/O22</f>
        <v>3.2733333333333334</v>
      </c>
      <c r="P20" s="477" t="s">
        <v>25</v>
      </c>
      <c r="Q20" s="475"/>
      <c r="R20" s="476"/>
      <c r="S20" s="9">
        <f>S21/S22</f>
        <v>0</v>
      </c>
      <c r="T20" s="10">
        <f>T21/T22</f>
        <v>2.1115384615384616</v>
      </c>
    </row>
    <row r="21" spans="1:20" ht="35.1" customHeight="1">
      <c r="A21" s="486" t="s">
        <v>169</v>
      </c>
      <c r="B21" s="147" t="s">
        <v>120</v>
      </c>
      <c r="C21" s="75">
        <v>157</v>
      </c>
      <c r="D21" s="76">
        <v>324</v>
      </c>
      <c r="E21" s="77">
        <v>180</v>
      </c>
      <c r="F21" s="16">
        <f>SUM(C21:E21)</f>
        <v>661</v>
      </c>
      <c r="G21" s="75">
        <v>79</v>
      </c>
      <c r="H21" s="76">
        <v>201</v>
      </c>
      <c r="I21" s="77">
        <v>215</v>
      </c>
      <c r="J21" s="16">
        <f>SUM(G21:I21)</f>
        <v>495</v>
      </c>
      <c r="K21" s="17">
        <f>+F21+J21</f>
        <v>1156</v>
      </c>
      <c r="L21" s="75">
        <v>288</v>
      </c>
      <c r="M21" s="76">
        <v>203</v>
      </c>
      <c r="N21" s="77"/>
      <c r="O21" s="16">
        <f>SUM(L21:N21)</f>
        <v>491</v>
      </c>
      <c r="P21" s="13"/>
      <c r="Q21" s="14"/>
      <c r="R21" s="15"/>
      <c r="S21" s="16">
        <f>SUM(P21:R21)</f>
        <v>0</v>
      </c>
      <c r="T21" s="17">
        <f>+F21+J21+O21+S21</f>
        <v>1647</v>
      </c>
    </row>
    <row r="22" spans="1:20" ht="35.1" customHeight="1" thickBot="1">
      <c r="A22" s="488"/>
      <c r="B22" s="34" t="s">
        <v>121</v>
      </c>
      <c r="C22" s="84">
        <v>100</v>
      </c>
      <c r="D22" s="85">
        <v>100</v>
      </c>
      <c r="E22" s="86">
        <v>100</v>
      </c>
      <c r="F22" s="22">
        <f>SUM(C22:E22)</f>
        <v>300</v>
      </c>
      <c r="G22" s="84">
        <v>80</v>
      </c>
      <c r="H22" s="85">
        <v>80</v>
      </c>
      <c r="I22" s="86">
        <v>80</v>
      </c>
      <c r="J22" s="22">
        <f>SUM(G22:I22)</f>
        <v>240</v>
      </c>
      <c r="K22" s="23">
        <f>+F22+J22</f>
        <v>540</v>
      </c>
      <c r="L22" s="84">
        <v>50</v>
      </c>
      <c r="M22" s="85">
        <v>50</v>
      </c>
      <c r="N22" s="86">
        <v>50</v>
      </c>
      <c r="O22" s="22">
        <f>SUM(L22:N22)</f>
        <v>150</v>
      </c>
      <c r="P22" s="19">
        <v>30</v>
      </c>
      <c r="Q22" s="20">
        <v>30</v>
      </c>
      <c r="R22" s="21">
        <v>30</v>
      </c>
      <c r="S22" s="22">
        <f>SUM(P22:R22)</f>
        <v>90</v>
      </c>
      <c r="T22" s="23">
        <f>+F22+J22+O22+S22</f>
        <v>780</v>
      </c>
    </row>
    <row r="23" spans="1:20" ht="35.1" customHeight="1" thickBot="1">
      <c r="A23" s="7" t="s">
        <v>43</v>
      </c>
      <c r="B23" s="103" t="s">
        <v>39</v>
      </c>
      <c r="C23" s="478" t="s">
        <v>25</v>
      </c>
      <c r="D23" s="478"/>
      <c r="E23" s="479"/>
      <c r="F23" s="25">
        <f>F24/F25</f>
        <v>1.3333333333333333</v>
      </c>
      <c r="G23" s="485" t="s">
        <v>25</v>
      </c>
      <c r="H23" s="478"/>
      <c r="I23" s="479"/>
      <c r="J23" s="25">
        <f>J24/J25</f>
        <v>1.4444444444444444</v>
      </c>
      <c r="K23" s="26">
        <f>K24/K25</f>
        <v>1.3888888888888888</v>
      </c>
      <c r="L23" s="485" t="s">
        <v>25</v>
      </c>
      <c r="M23" s="478"/>
      <c r="N23" s="479"/>
      <c r="O23" s="25">
        <f>O24/O25</f>
        <v>1.0666666666666667</v>
      </c>
      <c r="P23" s="480" t="s">
        <v>25</v>
      </c>
      <c r="Q23" s="481"/>
      <c r="R23" s="482"/>
      <c r="S23" s="25">
        <f>S24/S25</f>
        <v>0</v>
      </c>
      <c r="T23" s="26">
        <f>T24/T25</f>
        <v>1</v>
      </c>
    </row>
    <row r="24" spans="1:20" ht="35.1" customHeight="1">
      <c r="A24" s="486" t="s">
        <v>170</v>
      </c>
      <c r="B24" s="147" t="s">
        <v>122</v>
      </c>
      <c r="C24" s="75">
        <v>13</v>
      </c>
      <c r="D24" s="76">
        <v>16</v>
      </c>
      <c r="E24" s="77">
        <v>19</v>
      </c>
      <c r="F24" s="16">
        <f>SUM(C24:E24)</f>
        <v>48</v>
      </c>
      <c r="G24" s="75">
        <v>20</v>
      </c>
      <c r="H24" s="76">
        <v>12</v>
      </c>
      <c r="I24" s="77">
        <v>20</v>
      </c>
      <c r="J24" s="16">
        <f>SUM(G24:I24)</f>
        <v>52</v>
      </c>
      <c r="K24" s="17">
        <f>+F24+J24</f>
        <v>100</v>
      </c>
      <c r="L24" s="75">
        <v>14</v>
      </c>
      <c r="M24" s="76">
        <v>18</v>
      </c>
      <c r="N24" s="77"/>
      <c r="O24" s="16">
        <f>SUM(L24:N24)</f>
        <v>32</v>
      </c>
      <c r="P24" s="13"/>
      <c r="Q24" s="14"/>
      <c r="R24" s="15"/>
      <c r="S24" s="16">
        <f>SUM(P24:R24)</f>
        <v>0</v>
      </c>
      <c r="T24" s="17">
        <f>+F24+J24+O24+S24</f>
        <v>132</v>
      </c>
    </row>
    <row r="25" spans="1:20" ht="35.1" customHeight="1" thickBot="1">
      <c r="A25" s="488"/>
      <c r="B25" s="34" t="s">
        <v>123</v>
      </c>
      <c r="C25" s="84">
        <v>12</v>
      </c>
      <c r="D25" s="85">
        <v>12</v>
      </c>
      <c r="E25" s="86">
        <v>12</v>
      </c>
      <c r="F25" s="22">
        <f>SUM(C25:E25)</f>
        <v>36</v>
      </c>
      <c r="G25" s="84">
        <v>12</v>
      </c>
      <c r="H25" s="85">
        <v>12</v>
      </c>
      <c r="I25" s="86">
        <v>12</v>
      </c>
      <c r="J25" s="22">
        <f>SUM(G25:I25)</f>
        <v>36</v>
      </c>
      <c r="K25" s="23">
        <f>+F25+J25</f>
        <v>72</v>
      </c>
      <c r="L25" s="84">
        <v>10</v>
      </c>
      <c r="M25" s="85">
        <v>10</v>
      </c>
      <c r="N25" s="86">
        <v>10</v>
      </c>
      <c r="O25" s="22">
        <f>SUM(L25:N25)</f>
        <v>30</v>
      </c>
      <c r="P25" s="19">
        <v>10</v>
      </c>
      <c r="Q25" s="20">
        <v>10</v>
      </c>
      <c r="R25" s="21">
        <v>10</v>
      </c>
      <c r="S25" s="22">
        <f>SUM(P25:R25)</f>
        <v>30</v>
      </c>
      <c r="T25" s="23">
        <f>+F25+J25+O25+S25</f>
        <v>132</v>
      </c>
    </row>
    <row r="26" spans="1:20" ht="35.1" customHeight="1" thickBot="1">
      <c r="A26" s="7" t="s">
        <v>45</v>
      </c>
      <c r="B26" s="103" t="s">
        <v>39</v>
      </c>
      <c r="C26" s="478" t="s">
        <v>25</v>
      </c>
      <c r="D26" s="478"/>
      <c r="E26" s="479"/>
      <c r="F26" s="25">
        <f>F27/F28</f>
        <v>2</v>
      </c>
      <c r="G26" s="485" t="s">
        <v>25</v>
      </c>
      <c r="H26" s="478"/>
      <c r="I26" s="479"/>
      <c r="J26" s="25">
        <f>J27/J28</f>
        <v>3</v>
      </c>
      <c r="K26" s="26">
        <f>K27/K28</f>
        <v>2.5</v>
      </c>
      <c r="L26" s="485" t="s">
        <v>25</v>
      </c>
      <c r="M26" s="478"/>
      <c r="N26" s="479"/>
      <c r="O26" s="25" t="e">
        <f>O27/O28</f>
        <v>#DIV/0!</v>
      </c>
      <c r="P26" s="480" t="s">
        <v>25</v>
      </c>
      <c r="Q26" s="481"/>
      <c r="R26" s="482"/>
      <c r="S26" s="25">
        <f>S27/S28</f>
        <v>0</v>
      </c>
      <c r="T26" s="26">
        <f>T27/T28</f>
        <v>1.6666666666666667</v>
      </c>
    </row>
    <row r="27" spans="1:20" ht="35.1" customHeight="1">
      <c r="A27" s="486" t="s">
        <v>171</v>
      </c>
      <c r="B27" s="147" t="s">
        <v>124</v>
      </c>
      <c r="C27" s="75"/>
      <c r="D27" s="76">
        <v>1</v>
      </c>
      <c r="E27" s="77">
        <v>1</v>
      </c>
      <c r="F27" s="16">
        <f>SUM(C27:E27)</f>
        <v>2</v>
      </c>
      <c r="G27" s="75">
        <v>2</v>
      </c>
      <c r="H27" s="76">
        <v>1</v>
      </c>
      <c r="I27" s="77"/>
      <c r="J27" s="16">
        <f>SUM(G27:I27)</f>
        <v>3</v>
      </c>
      <c r="K27" s="17">
        <f>+F27+J27</f>
        <v>5</v>
      </c>
      <c r="L27" s="75"/>
      <c r="M27" s="76"/>
      <c r="N27" s="77"/>
      <c r="O27" s="16">
        <f>SUM(L27:N27)</f>
        <v>0</v>
      </c>
      <c r="P27" s="13"/>
      <c r="Q27" s="14"/>
      <c r="R27" s="15"/>
      <c r="S27" s="16">
        <f>SUM(P27:R27)</f>
        <v>0</v>
      </c>
      <c r="T27" s="17">
        <f>+F27+J27+O27+S27</f>
        <v>5</v>
      </c>
    </row>
    <row r="28" spans="1:20" ht="35.1" customHeight="1" thickBot="1">
      <c r="A28" s="488"/>
      <c r="B28" s="34" t="s">
        <v>125</v>
      </c>
      <c r="C28" s="84"/>
      <c r="D28" s="85"/>
      <c r="E28" s="86">
        <v>1</v>
      </c>
      <c r="F28" s="22">
        <f>SUM(C28:E28)</f>
        <v>1</v>
      </c>
      <c r="G28" s="84"/>
      <c r="H28" s="85">
        <v>1</v>
      </c>
      <c r="I28" s="86"/>
      <c r="J28" s="22">
        <f>SUM(G28:I28)</f>
        <v>1</v>
      </c>
      <c r="K28" s="23">
        <f>+F28+J28</f>
        <v>2</v>
      </c>
      <c r="L28" s="84"/>
      <c r="M28" s="85"/>
      <c r="N28" s="86"/>
      <c r="O28" s="22">
        <f>SUM(L28:N28)</f>
        <v>0</v>
      </c>
      <c r="P28" s="19"/>
      <c r="Q28" s="20"/>
      <c r="R28" s="21">
        <v>1</v>
      </c>
      <c r="S28" s="22">
        <f>SUM(P28:R28)</f>
        <v>1</v>
      </c>
      <c r="T28" s="23">
        <f>+F28+J28+O28+S28</f>
        <v>3</v>
      </c>
    </row>
    <row r="29" spans="1:20" ht="35.1" customHeight="1" thickBot="1">
      <c r="A29" s="7" t="s">
        <v>46</v>
      </c>
      <c r="B29" s="103" t="s">
        <v>39</v>
      </c>
      <c r="C29" s="478" t="s">
        <v>25</v>
      </c>
      <c r="D29" s="478"/>
      <c r="E29" s="479"/>
      <c r="F29" s="25">
        <f>F30/F31</f>
        <v>1</v>
      </c>
      <c r="G29" s="485" t="s">
        <v>25</v>
      </c>
      <c r="H29" s="478"/>
      <c r="I29" s="479"/>
      <c r="J29" s="25">
        <f>J30/J31</f>
        <v>1</v>
      </c>
      <c r="K29" s="26">
        <f>K30/K31</f>
        <v>1</v>
      </c>
      <c r="L29" s="485" t="s">
        <v>25</v>
      </c>
      <c r="M29" s="478"/>
      <c r="N29" s="479"/>
      <c r="O29" s="25">
        <f>O30/O31</f>
        <v>1</v>
      </c>
      <c r="P29" s="480" t="s">
        <v>25</v>
      </c>
      <c r="Q29" s="481"/>
      <c r="R29" s="482"/>
      <c r="S29" s="25">
        <f>S30/S31</f>
        <v>0</v>
      </c>
      <c r="T29" s="26">
        <f>T30/T31</f>
        <v>0.75</v>
      </c>
    </row>
    <row r="30" spans="1:20" ht="51" customHeight="1">
      <c r="A30" s="486" t="s">
        <v>126</v>
      </c>
      <c r="B30" s="147" t="s">
        <v>127</v>
      </c>
      <c r="C30" s="75"/>
      <c r="D30" s="76">
        <v>1</v>
      </c>
      <c r="E30" s="77"/>
      <c r="F30" s="16">
        <f>SUM(C30:E30)</f>
        <v>1</v>
      </c>
      <c r="G30" s="75"/>
      <c r="H30" s="76">
        <v>0</v>
      </c>
      <c r="I30" s="77">
        <v>1</v>
      </c>
      <c r="J30" s="16">
        <f>SUM(G30:I30)</f>
        <v>1</v>
      </c>
      <c r="K30" s="17">
        <f>+F30+J30</f>
        <v>2</v>
      </c>
      <c r="L30" s="75">
        <v>1</v>
      </c>
      <c r="M30" s="76">
        <v>0</v>
      </c>
      <c r="N30" s="77"/>
      <c r="O30" s="16">
        <f>SUM(L30:N30)</f>
        <v>1</v>
      </c>
      <c r="P30" s="13"/>
      <c r="Q30" s="14"/>
      <c r="R30" s="15"/>
      <c r="S30" s="16">
        <f>SUM(P30:R30)</f>
        <v>0</v>
      </c>
      <c r="T30" s="17">
        <f>+F30+J30+O30+S30</f>
        <v>3</v>
      </c>
    </row>
    <row r="31" spans="1:20" ht="45.75" customHeight="1" thickBot="1">
      <c r="A31" s="488"/>
      <c r="B31" s="34" t="s">
        <v>128</v>
      </c>
      <c r="C31" s="84"/>
      <c r="D31" s="85">
        <v>1</v>
      </c>
      <c r="E31" s="86"/>
      <c r="F31" s="22">
        <f>SUM(C31:E31)</f>
        <v>1</v>
      </c>
      <c r="G31" s="84"/>
      <c r="H31" s="85">
        <v>1</v>
      </c>
      <c r="I31" s="86"/>
      <c r="J31" s="22">
        <f>SUM(G31:I31)</f>
        <v>1</v>
      </c>
      <c r="K31" s="23">
        <f>+F31+J31</f>
        <v>2</v>
      </c>
      <c r="L31" s="84"/>
      <c r="M31" s="85">
        <v>1</v>
      </c>
      <c r="N31" s="86"/>
      <c r="O31" s="22">
        <f>SUM(L31:N31)</f>
        <v>1</v>
      </c>
      <c r="P31" s="19"/>
      <c r="Q31" s="20">
        <v>1</v>
      </c>
      <c r="R31" s="21"/>
      <c r="S31" s="22">
        <f>SUM(P31:R31)</f>
        <v>1</v>
      </c>
      <c r="T31" s="23">
        <f>+F31+J31+O31+S31</f>
        <v>4</v>
      </c>
    </row>
    <row r="32" spans="1:20" ht="30" customHeight="1" thickBot="1">
      <c r="A32" s="7" t="s">
        <v>48</v>
      </c>
      <c r="B32" s="103" t="s">
        <v>39</v>
      </c>
      <c r="C32" s="478" t="s">
        <v>25</v>
      </c>
      <c r="D32" s="478"/>
      <c r="E32" s="479"/>
      <c r="F32" s="25">
        <f>F33/F34</f>
        <v>3</v>
      </c>
      <c r="G32" s="485" t="s">
        <v>25</v>
      </c>
      <c r="H32" s="478"/>
      <c r="I32" s="479"/>
      <c r="J32" s="25">
        <f>J33/J34</f>
        <v>2</v>
      </c>
      <c r="K32" s="26">
        <f>K33/K34</f>
        <v>2.5</v>
      </c>
      <c r="L32" s="485" t="s">
        <v>25</v>
      </c>
      <c r="M32" s="478"/>
      <c r="N32" s="479"/>
      <c r="O32" s="25">
        <f>O33/O34</f>
        <v>1</v>
      </c>
      <c r="P32" s="480" t="s">
        <v>25</v>
      </c>
      <c r="Q32" s="481"/>
      <c r="R32" s="482"/>
      <c r="S32" s="25">
        <f>S33/S34</f>
        <v>0</v>
      </c>
      <c r="T32" s="26">
        <f>T33/T34</f>
        <v>1.5</v>
      </c>
    </row>
    <row r="33" spans="1:20" ht="43.5" customHeight="1">
      <c r="A33" s="634" t="s">
        <v>116</v>
      </c>
      <c r="B33" s="47" t="s">
        <v>117</v>
      </c>
      <c r="C33" s="75">
        <v>2</v>
      </c>
      <c r="D33" s="76">
        <v>1</v>
      </c>
      <c r="E33" s="77"/>
      <c r="F33" s="16">
        <f>SUM(C33:E33)</f>
        <v>3</v>
      </c>
      <c r="G33" s="75"/>
      <c r="H33" s="76">
        <v>2</v>
      </c>
      <c r="I33" s="77"/>
      <c r="J33" s="16">
        <f>SUM(G33:I33)</f>
        <v>2</v>
      </c>
      <c r="K33" s="17">
        <f>+F33+J33</f>
        <v>5</v>
      </c>
      <c r="L33" s="75">
        <v>1</v>
      </c>
      <c r="M33" s="76">
        <v>0</v>
      </c>
      <c r="N33" s="77"/>
      <c r="O33" s="16">
        <f>SUM(L33:N33)</f>
        <v>1</v>
      </c>
      <c r="P33" s="13"/>
      <c r="Q33" s="14"/>
      <c r="R33" s="15"/>
      <c r="S33" s="16">
        <f>SUM(P33:R33)</f>
        <v>0</v>
      </c>
      <c r="T33" s="17">
        <f>+F33+J33+O33+S33</f>
        <v>6</v>
      </c>
    </row>
    <row r="34" spans="1:20" ht="41.25" customHeight="1" thickBot="1">
      <c r="A34" s="635"/>
      <c r="B34" s="48" t="s">
        <v>118</v>
      </c>
      <c r="C34" s="84"/>
      <c r="D34" s="85">
        <v>1</v>
      </c>
      <c r="E34" s="86"/>
      <c r="F34" s="22">
        <f>SUM(C34:E34)</f>
        <v>1</v>
      </c>
      <c r="G34" s="84"/>
      <c r="H34" s="85">
        <v>1</v>
      </c>
      <c r="I34" s="86"/>
      <c r="J34" s="22">
        <f>SUM(G34:I34)</f>
        <v>1</v>
      </c>
      <c r="K34" s="23">
        <f>+F34+J34</f>
        <v>2</v>
      </c>
      <c r="L34" s="84"/>
      <c r="M34" s="85">
        <v>1</v>
      </c>
      <c r="N34" s="86"/>
      <c r="O34" s="22">
        <f>SUM(L34:N34)</f>
        <v>1</v>
      </c>
      <c r="P34" s="28"/>
      <c r="Q34" s="29"/>
      <c r="R34" s="30">
        <v>1</v>
      </c>
      <c r="S34" s="22">
        <f>SUM(P34:R34)</f>
        <v>1</v>
      </c>
      <c r="T34" s="23">
        <f>+F34+J34+O34+S34</f>
        <v>4</v>
      </c>
    </row>
    <row r="35" spans="1:20" ht="30" customHeight="1" thickBot="1">
      <c r="A35" s="7" t="s">
        <v>49</v>
      </c>
      <c r="B35" s="103" t="s">
        <v>39</v>
      </c>
      <c r="C35" s="478" t="s">
        <v>25</v>
      </c>
      <c r="D35" s="478"/>
      <c r="E35" s="479"/>
      <c r="F35" s="25">
        <f>F36/F37</f>
        <v>3</v>
      </c>
      <c r="G35" s="485" t="s">
        <v>25</v>
      </c>
      <c r="H35" s="478"/>
      <c r="I35" s="479"/>
      <c r="J35" s="25">
        <f>J36/J37</f>
        <v>2</v>
      </c>
      <c r="K35" s="26">
        <f>K36/K37</f>
        <v>2.5</v>
      </c>
      <c r="L35" s="485" t="s">
        <v>25</v>
      </c>
      <c r="M35" s="478"/>
      <c r="N35" s="479"/>
      <c r="O35" s="25">
        <f>O36/O37</f>
        <v>1</v>
      </c>
      <c r="P35" s="480" t="s">
        <v>25</v>
      </c>
      <c r="Q35" s="481"/>
      <c r="R35" s="482"/>
      <c r="S35" s="25">
        <f>S36/S37</f>
        <v>0</v>
      </c>
      <c r="T35" s="26">
        <f>T36/T37</f>
        <v>1.5</v>
      </c>
    </row>
    <row r="36" spans="1:20" ht="39" customHeight="1">
      <c r="A36" s="495" t="s">
        <v>214</v>
      </c>
      <c r="B36" s="47" t="s">
        <v>36</v>
      </c>
      <c r="C36" s="75">
        <v>2</v>
      </c>
      <c r="D36" s="76">
        <v>1</v>
      </c>
      <c r="E36" s="77"/>
      <c r="F36" s="16">
        <f>SUM(C36:E36)</f>
        <v>3</v>
      </c>
      <c r="G36" s="75"/>
      <c r="H36" s="76">
        <v>2</v>
      </c>
      <c r="I36" s="77"/>
      <c r="J36" s="16">
        <f>SUM(G36:I36)</f>
        <v>2</v>
      </c>
      <c r="K36" s="17">
        <f>+F36+J36</f>
        <v>5</v>
      </c>
      <c r="L36" s="75">
        <v>1</v>
      </c>
      <c r="M36" s="76">
        <v>0</v>
      </c>
      <c r="N36" s="77"/>
      <c r="O36" s="16">
        <f>SUM(L36:N36)</f>
        <v>1</v>
      </c>
      <c r="P36" s="13"/>
      <c r="Q36" s="14"/>
      <c r="R36" s="15"/>
      <c r="S36" s="16">
        <f>SUM(P36:R36)</f>
        <v>0</v>
      </c>
      <c r="T36" s="17">
        <f>+F36+J36+O36+S36</f>
        <v>6</v>
      </c>
    </row>
    <row r="37" spans="1:20" ht="52.5" customHeight="1" thickBot="1">
      <c r="A37" s="496"/>
      <c r="B37" s="48" t="s">
        <v>119</v>
      </c>
      <c r="C37" s="84"/>
      <c r="D37" s="85">
        <v>1</v>
      </c>
      <c r="E37" s="86"/>
      <c r="F37" s="22">
        <f>SUM(C37:E37)</f>
        <v>1</v>
      </c>
      <c r="G37" s="84"/>
      <c r="H37" s="85">
        <v>1</v>
      </c>
      <c r="I37" s="86"/>
      <c r="J37" s="22">
        <f>SUM(G37:I37)</f>
        <v>1</v>
      </c>
      <c r="K37" s="23">
        <f>+F37+J37</f>
        <v>2</v>
      </c>
      <c r="L37" s="84"/>
      <c r="M37" s="85">
        <v>1</v>
      </c>
      <c r="N37" s="86"/>
      <c r="O37" s="22">
        <f>SUM(L37:N37)</f>
        <v>1</v>
      </c>
      <c r="P37" s="28"/>
      <c r="Q37" s="29"/>
      <c r="R37" s="30">
        <v>1</v>
      </c>
      <c r="S37" s="22">
        <f>SUM(P37:R37)</f>
        <v>1</v>
      </c>
      <c r="T37" s="23">
        <f>+F37+J37+O37+S37</f>
        <v>4</v>
      </c>
    </row>
  </sheetData>
  <mergeCells count="86">
    <mergeCell ref="L35:N35"/>
    <mergeCell ref="A21:A22"/>
    <mergeCell ref="N16:N19"/>
    <mergeCell ref="O16:O19"/>
    <mergeCell ref="P16:P19"/>
    <mergeCell ref="H16:H19"/>
    <mergeCell ref="I16:I19"/>
    <mergeCell ref="J16:J19"/>
    <mergeCell ref="K16:K19"/>
    <mergeCell ref="L16:L19"/>
    <mergeCell ref="M16:M19"/>
    <mergeCell ref="G35:I35"/>
    <mergeCell ref="P35:R35"/>
    <mergeCell ref="C20:E20"/>
    <mergeCell ref="G26:I26"/>
    <mergeCell ref="L26:N26"/>
    <mergeCell ref="A30:A31"/>
    <mergeCell ref="C23:E23"/>
    <mergeCell ref="G23:I23"/>
    <mergeCell ref="L23:N23"/>
    <mergeCell ref="P23:R23"/>
    <mergeCell ref="A24:A25"/>
    <mergeCell ref="P26:R26"/>
    <mergeCell ref="A27:A28"/>
    <mergeCell ref="C29:E29"/>
    <mergeCell ref="G29:I29"/>
    <mergeCell ref="L29:N29"/>
    <mergeCell ref="P29:R29"/>
    <mergeCell ref="A8:A12"/>
    <mergeCell ref="B8:B9"/>
    <mergeCell ref="C8:C9"/>
    <mergeCell ref="E10:G10"/>
    <mergeCell ref="I10:K10"/>
    <mergeCell ref="R10:T10"/>
    <mergeCell ref="B11:B12"/>
    <mergeCell ref="C11:C12"/>
    <mergeCell ref="C32:E32"/>
    <mergeCell ref="G32:I32"/>
    <mergeCell ref="L32:N32"/>
    <mergeCell ref="P32:R32"/>
    <mergeCell ref="N10:P10"/>
    <mergeCell ref="G20:I20"/>
    <mergeCell ref="L20:N20"/>
    <mergeCell ref="P20:R20"/>
    <mergeCell ref="R16:R19"/>
    <mergeCell ref="S16:S19"/>
    <mergeCell ref="Q16:Q19"/>
    <mergeCell ref="T16:T19"/>
    <mergeCell ref="G16:G19"/>
    <mergeCell ref="I7:K7"/>
    <mergeCell ref="N7:P7"/>
    <mergeCell ref="R7:T7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I3:I6"/>
    <mergeCell ref="A1:P1"/>
    <mergeCell ref="V3:V6"/>
    <mergeCell ref="A5:A6"/>
    <mergeCell ref="U3:U6"/>
    <mergeCell ref="C5:D5"/>
    <mergeCell ref="B6:D6"/>
    <mergeCell ref="A36:A37"/>
    <mergeCell ref="A3:D3"/>
    <mergeCell ref="C35:E35"/>
    <mergeCell ref="C26:E26"/>
    <mergeCell ref="E3:E6"/>
    <mergeCell ref="E7:G7"/>
    <mergeCell ref="A14:T14"/>
    <mergeCell ref="A33:A34"/>
    <mergeCell ref="A16:B16"/>
    <mergeCell ref="C16:C19"/>
    <mergeCell ref="D16:D19"/>
    <mergeCell ref="E16:E19"/>
    <mergeCell ref="F16:F19"/>
    <mergeCell ref="F3:F6"/>
    <mergeCell ref="G3:G6"/>
    <mergeCell ref="H3:H6"/>
  </mergeCells>
  <conditionalFormatting sqref="H7">
    <cfRule type="cellIs" dxfId="4187" priority="283" operator="greaterThan">
      <formula>1</formula>
    </cfRule>
    <cfRule type="cellIs" dxfId="4186" priority="284" operator="greaterThan">
      <formula>0.89</formula>
    </cfRule>
    <cfRule type="cellIs" dxfId="4185" priority="285" operator="greaterThan">
      <formula>0.69</formula>
    </cfRule>
    <cfRule type="cellIs" dxfId="4184" priority="286" operator="greaterThan">
      <formula>0.49</formula>
    </cfRule>
    <cfRule type="cellIs" dxfId="4183" priority="287" operator="greaterThan">
      <formula>0.29</formula>
    </cfRule>
    <cfRule type="cellIs" dxfId="4182" priority="288" operator="lessThan">
      <formula>0.29</formula>
    </cfRule>
  </conditionalFormatting>
  <conditionalFormatting sqref="L7">
    <cfRule type="cellIs" dxfId="4181" priority="277" operator="greaterThan">
      <formula>1</formula>
    </cfRule>
    <cfRule type="cellIs" dxfId="4180" priority="278" operator="greaterThan">
      <formula>0.89</formula>
    </cfRule>
    <cfRule type="cellIs" dxfId="4179" priority="279" operator="greaterThan">
      <formula>0.69</formula>
    </cfRule>
    <cfRule type="cellIs" dxfId="4178" priority="280" operator="greaterThan">
      <formula>0.49</formula>
    </cfRule>
    <cfRule type="cellIs" dxfId="4177" priority="281" operator="greaterThan">
      <formula>0.29</formula>
    </cfRule>
    <cfRule type="cellIs" dxfId="4176" priority="282" operator="lessThan">
      <formula>0.29</formula>
    </cfRule>
  </conditionalFormatting>
  <conditionalFormatting sqref="M7">
    <cfRule type="cellIs" dxfId="4175" priority="271" operator="greaterThan">
      <formula>1</formula>
    </cfRule>
    <cfRule type="cellIs" dxfId="4174" priority="272" operator="greaterThan">
      <formula>0.89</formula>
    </cfRule>
    <cfRule type="cellIs" dxfId="4173" priority="273" operator="greaterThan">
      <formula>0.69</formula>
    </cfRule>
    <cfRule type="cellIs" dxfId="4172" priority="274" operator="greaterThan">
      <formula>0.49</formula>
    </cfRule>
    <cfRule type="cellIs" dxfId="4171" priority="275" operator="greaterThan">
      <formula>0.29</formula>
    </cfRule>
    <cfRule type="cellIs" dxfId="4170" priority="276" operator="lessThan">
      <formula>0.29</formula>
    </cfRule>
  </conditionalFormatting>
  <conditionalFormatting sqref="Q7">
    <cfRule type="cellIs" dxfId="4169" priority="265" operator="greaterThan">
      <formula>1</formula>
    </cfRule>
    <cfRule type="cellIs" dxfId="4168" priority="266" operator="greaterThan">
      <formula>0.89</formula>
    </cfRule>
    <cfRule type="cellIs" dxfId="4167" priority="267" operator="greaterThan">
      <formula>0.69</formula>
    </cfRule>
    <cfRule type="cellIs" dxfId="4166" priority="268" operator="greaterThan">
      <formula>0.49</formula>
    </cfRule>
    <cfRule type="cellIs" dxfId="4165" priority="269" operator="greaterThan">
      <formula>0.29</formula>
    </cfRule>
    <cfRule type="cellIs" dxfId="4164" priority="270" operator="lessThan">
      <formula>0.29</formula>
    </cfRule>
  </conditionalFormatting>
  <conditionalFormatting sqref="U7">
    <cfRule type="cellIs" dxfId="4163" priority="259" operator="greaterThan">
      <formula>1</formula>
    </cfRule>
    <cfRule type="cellIs" dxfId="4162" priority="260" operator="greaterThan">
      <formula>0.89</formula>
    </cfRule>
    <cfRule type="cellIs" dxfId="4161" priority="261" operator="greaterThan">
      <formula>0.69</formula>
    </cfRule>
    <cfRule type="cellIs" dxfId="4160" priority="262" operator="greaterThan">
      <formula>0.49</formula>
    </cfRule>
    <cfRule type="cellIs" dxfId="4159" priority="263" operator="greaterThan">
      <formula>0.29</formula>
    </cfRule>
    <cfRule type="cellIs" dxfId="4158" priority="264" operator="lessThan">
      <formula>0.29</formula>
    </cfRule>
  </conditionalFormatting>
  <conditionalFormatting sqref="V7">
    <cfRule type="cellIs" dxfId="4157" priority="253" operator="greaterThan">
      <formula>1</formula>
    </cfRule>
    <cfRule type="cellIs" dxfId="4156" priority="254" operator="greaterThan">
      <formula>0.89</formula>
    </cfRule>
    <cfRule type="cellIs" dxfId="4155" priority="255" operator="greaterThan">
      <formula>0.69</formula>
    </cfRule>
    <cfRule type="cellIs" dxfId="4154" priority="256" operator="greaterThan">
      <formula>0.49</formula>
    </cfRule>
    <cfRule type="cellIs" dxfId="4153" priority="257" operator="greaterThan">
      <formula>0.29</formula>
    </cfRule>
    <cfRule type="cellIs" dxfId="4152" priority="258" operator="lessThan">
      <formula>0.29</formula>
    </cfRule>
  </conditionalFormatting>
  <conditionalFormatting sqref="H10">
    <cfRule type="cellIs" dxfId="4151" priority="247" operator="greaterThan">
      <formula>1</formula>
    </cfRule>
    <cfRule type="cellIs" dxfId="4150" priority="248" operator="greaterThan">
      <formula>0.89</formula>
    </cfRule>
    <cfRule type="cellIs" dxfId="4149" priority="249" operator="greaterThan">
      <formula>0.69</formula>
    </cfRule>
    <cfRule type="cellIs" dxfId="4148" priority="250" operator="greaterThan">
      <formula>0.49</formula>
    </cfRule>
    <cfRule type="cellIs" dxfId="4147" priority="251" operator="greaterThan">
      <formula>0.29</formula>
    </cfRule>
    <cfRule type="cellIs" dxfId="4146" priority="252" operator="lessThan">
      <formula>0.29</formula>
    </cfRule>
  </conditionalFormatting>
  <conditionalFormatting sqref="L10">
    <cfRule type="cellIs" dxfId="4145" priority="241" operator="greaterThan">
      <formula>1</formula>
    </cfRule>
    <cfRule type="cellIs" dxfId="4144" priority="242" operator="greaterThan">
      <formula>0.89</formula>
    </cfRule>
    <cfRule type="cellIs" dxfId="4143" priority="243" operator="greaterThan">
      <formula>0.69</formula>
    </cfRule>
    <cfRule type="cellIs" dxfId="4142" priority="244" operator="greaterThan">
      <formula>0.49</formula>
    </cfRule>
    <cfRule type="cellIs" dxfId="4141" priority="245" operator="greaterThan">
      <formula>0.29</formula>
    </cfRule>
    <cfRule type="cellIs" dxfId="4140" priority="246" operator="lessThan">
      <formula>0.29</formula>
    </cfRule>
  </conditionalFormatting>
  <conditionalFormatting sqref="M10">
    <cfRule type="cellIs" dxfId="4139" priority="235" operator="greaterThan">
      <formula>1</formula>
    </cfRule>
    <cfRule type="cellIs" dxfId="4138" priority="236" operator="greaterThan">
      <formula>0.89</formula>
    </cfRule>
    <cfRule type="cellIs" dxfId="4137" priority="237" operator="greaterThan">
      <formula>0.69</formula>
    </cfRule>
    <cfRule type="cellIs" dxfId="4136" priority="238" operator="greaterThan">
      <formula>0.49</formula>
    </cfRule>
    <cfRule type="cellIs" dxfId="4135" priority="239" operator="greaterThan">
      <formula>0.29</formula>
    </cfRule>
    <cfRule type="cellIs" dxfId="4134" priority="240" operator="lessThan">
      <formula>0.29</formula>
    </cfRule>
  </conditionalFormatting>
  <conditionalFormatting sqref="Q10">
    <cfRule type="cellIs" dxfId="4133" priority="229" operator="greaterThan">
      <formula>1</formula>
    </cfRule>
    <cfRule type="cellIs" dxfId="4132" priority="230" operator="greaterThan">
      <formula>0.89</formula>
    </cfRule>
    <cfRule type="cellIs" dxfId="4131" priority="231" operator="greaterThan">
      <formula>0.69</formula>
    </cfRule>
    <cfRule type="cellIs" dxfId="4130" priority="232" operator="greaterThan">
      <formula>0.49</formula>
    </cfRule>
    <cfRule type="cellIs" dxfId="4129" priority="233" operator="greaterThan">
      <formula>0.29</formula>
    </cfRule>
    <cfRule type="cellIs" dxfId="4128" priority="234" operator="lessThan">
      <formula>0.29</formula>
    </cfRule>
  </conditionalFormatting>
  <conditionalFormatting sqref="U10">
    <cfRule type="cellIs" dxfId="4127" priority="223" operator="greaterThan">
      <formula>1</formula>
    </cfRule>
    <cfRule type="cellIs" dxfId="4126" priority="224" operator="greaterThan">
      <formula>0.89</formula>
    </cfRule>
    <cfRule type="cellIs" dxfId="4125" priority="225" operator="greaterThan">
      <formula>0.69</formula>
    </cfRule>
    <cfRule type="cellIs" dxfId="4124" priority="226" operator="greaterThan">
      <formula>0.49</formula>
    </cfRule>
    <cfRule type="cellIs" dxfId="4123" priority="227" operator="greaterThan">
      <formula>0.29</formula>
    </cfRule>
    <cfRule type="cellIs" dxfId="4122" priority="228" operator="lessThan">
      <formula>0.29</formula>
    </cfRule>
  </conditionalFormatting>
  <conditionalFormatting sqref="V10">
    <cfRule type="cellIs" dxfId="4121" priority="217" operator="greaterThan">
      <formula>1</formula>
    </cfRule>
    <cfRule type="cellIs" dxfId="4120" priority="218" operator="greaterThan">
      <formula>0.89</formula>
    </cfRule>
    <cfRule type="cellIs" dxfId="4119" priority="219" operator="greaterThan">
      <formula>0.69</formula>
    </cfRule>
    <cfRule type="cellIs" dxfId="4118" priority="220" operator="greaterThan">
      <formula>0.49</formula>
    </cfRule>
    <cfRule type="cellIs" dxfId="4117" priority="221" operator="greaterThan">
      <formula>0.29</formula>
    </cfRule>
    <cfRule type="cellIs" dxfId="4116" priority="222" operator="lessThan">
      <formula>0.29</formula>
    </cfRule>
  </conditionalFormatting>
  <conditionalFormatting sqref="T20">
    <cfRule type="cellIs" dxfId="4115" priority="181" operator="greaterThan">
      <formula>1</formula>
    </cfRule>
    <cfRule type="cellIs" dxfId="4114" priority="182" operator="greaterThan">
      <formula>0.89</formula>
    </cfRule>
    <cfRule type="cellIs" dxfId="4113" priority="183" operator="greaterThan">
      <formula>0.69</formula>
    </cfRule>
    <cfRule type="cellIs" dxfId="4112" priority="184" operator="greaterThan">
      <formula>0.49</formula>
    </cfRule>
    <cfRule type="cellIs" dxfId="4111" priority="185" operator="greaterThan">
      <formula>0.29</formula>
    </cfRule>
    <cfRule type="cellIs" dxfId="4110" priority="186" operator="lessThan">
      <formula>0.29</formula>
    </cfRule>
  </conditionalFormatting>
  <conditionalFormatting sqref="F20">
    <cfRule type="cellIs" dxfId="4109" priority="211" operator="greaterThan">
      <formula>1</formula>
    </cfRule>
    <cfRule type="cellIs" dxfId="4108" priority="212" operator="greaterThan">
      <formula>0.89</formula>
    </cfRule>
    <cfRule type="cellIs" dxfId="4107" priority="213" operator="greaterThan">
      <formula>0.69</formula>
    </cfRule>
    <cfRule type="cellIs" dxfId="4106" priority="214" operator="greaterThan">
      <formula>0.49</formula>
    </cfRule>
    <cfRule type="cellIs" dxfId="4105" priority="215" operator="greaterThan">
      <formula>0.29</formula>
    </cfRule>
    <cfRule type="cellIs" dxfId="4104" priority="216" operator="lessThan">
      <formula>0.29</formula>
    </cfRule>
  </conditionalFormatting>
  <conditionalFormatting sqref="J20">
    <cfRule type="cellIs" dxfId="4103" priority="205" operator="greaterThan">
      <formula>1</formula>
    </cfRule>
    <cfRule type="cellIs" dxfId="4102" priority="206" operator="greaterThan">
      <formula>0.89</formula>
    </cfRule>
    <cfRule type="cellIs" dxfId="4101" priority="207" operator="greaterThan">
      <formula>0.69</formula>
    </cfRule>
    <cfRule type="cellIs" dxfId="4100" priority="208" operator="greaterThan">
      <formula>0.49</formula>
    </cfRule>
    <cfRule type="cellIs" dxfId="4099" priority="209" operator="greaterThan">
      <formula>0.29</formula>
    </cfRule>
    <cfRule type="cellIs" dxfId="4098" priority="210" operator="lessThan">
      <formula>0.29</formula>
    </cfRule>
  </conditionalFormatting>
  <conditionalFormatting sqref="K20">
    <cfRule type="cellIs" dxfId="4097" priority="199" operator="greaterThan">
      <formula>1</formula>
    </cfRule>
    <cfRule type="cellIs" dxfId="4096" priority="200" operator="greaterThan">
      <formula>0.89</formula>
    </cfRule>
    <cfRule type="cellIs" dxfId="4095" priority="201" operator="greaterThan">
      <formula>0.69</formula>
    </cfRule>
    <cfRule type="cellIs" dxfId="4094" priority="202" operator="greaterThan">
      <formula>0.49</formula>
    </cfRule>
    <cfRule type="cellIs" dxfId="4093" priority="203" operator="greaterThan">
      <formula>0.29</formula>
    </cfRule>
    <cfRule type="cellIs" dxfId="4092" priority="204" operator="lessThan">
      <formula>0.29</formula>
    </cfRule>
  </conditionalFormatting>
  <conditionalFormatting sqref="O20">
    <cfRule type="cellIs" dxfId="4091" priority="193" operator="greaterThan">
      <formula>1</formula>
    </cfRule>
    <cfRule type="cellIs" dxfId="4090" priority="194" operator="greaterThan">
      <formula>0.89</formula>
    </cfRule>
    <cfRule type="cellIs" dxfId="4089" priority="195" operator="greaterThan">
      <formula>0.69</formula>
    </cfRule>
    <cfRule type="cellIs" dxfId="4088" priority="196" operator="greaterThan">
      <formula>0.49</formula>
    </cfRule>
    <cfRule type="cellIs" dxfId="4087" priority="197" operator="greaterThan">
      <formula>0.29</formula>
    </cfRule>
    <cfRule type="cellIs" dxfId="4086" priority="198" operator="lessThan">
      <formula>0.29</formula>
    </cfRule>
  </conditionalFormatting>
  <conditionalFormatting sqref="S20">
    <cfRule type="cellIs" dxfId="4085" priority="187" operator="greaterThan">
      <formula>1</formula>
    </cfRule>
    <cfRule type="cellIs" dxfId="4084" priority="188" operator="greaterThan">
      <formula>0.89</formula>
    </cfRule>
    <cfRule type="cellIs" dxfId="4083" priority="189" operator="greaterThan">
      <formula>0.69</formula>
    </cfRule>
    <cfRule type="cellIs" dxfId="4082" priority="190" operator="greaterThan">
      <formula>0.49</formula>
    </cfRule>
    <cfRule type="cellIs" dxfId="4081" priority="191" operator="greaterThan">
      <formula>0.29</formula>
    </cfRule>
    <cfRule type="cellIs" dxfId="4080" priority="192" operator="lessThan">
      <formula>0.29</formula>
    </cfRule>
  </conditionalFormatting>
  <conditionalFormatting sqref="F23">
    <cfRule type="cellIs" dxfId="4079" priority="175" operator="greaterThan">
      <formula>1</formula>
    </cfRule>
    <cfRule type="cellIs" dxfId="4078" priority="176" operator="greaterThan">
      <formula>0.89</formula>
    </cfRule>
    <cfRule type="cellIs" dxfId="4077" priority="177" operator="greaterThan">
      <formula>0.69</formula>
    </cfRule>
    <cfRule type="cellIs" dxfId="4076" priority="178" operator="greaterThan">
      <formula>0.49</formula>
    </cfRule>
    <cfRule type="cellIs" dxfId="4075" priority="179" operator="greaterThan">
      <formula>0.29</formula>
    </cfRule>
    <cfRule type="cellIs" dxfId="4074" priority="180" operator="lessThan">
      <formula>0.29</formula>
    </cfRule>
  </conditionalFormatting>
  <conditionalFormatting sqref="J23">
    <cfRule type="cellIs" dxfId="4073" priority="169" operator="greaterThan">
      <formula>1</formula>
    </cfRule>
    <cfRule type="cellIs" dxfId="4072" priority="170" operator="greaterThan">
      <formula>0.89</formula>
    </cfRule>
    <cfRule type="cellIs" dxfId="4071" priority="171" operator="greaterThan">
      <formula>0.69</formula>
    </cfRule>
    <cfRule type="cellIs" dxfId="4070" priority="172" operator="greaterThan">
      <formula>0.49</formula>
    </cfRule>
    <cfRule type="cellIs" dxfId="4069" priority="173" operator="greaterThan">
      <formula>0.29</formula>
    </cfRule>
    <cfRule type="cellIs" dxfId="4068" priority="174" operator="lessThan">
      <formula>0.29</formula>
    </cfRule>
  </conditionalFormatting>
  <conditionalFormatting sqref="K23">
    <cfRule type="cellIs" dxfId="4067" priority="163" operator="greaterThan">
      <formula>1</formula>
    </cfRule>
    <cfRule type="cellIs" dxfId="4066" priority="164" operator="greaterThan">
      <formula>0.89</formula>
    </cfRule>
    <cfRule type="cellIs" dxfId="4065" priority="165" operator="greaterThan">
      <formula>0.69</formula>
    </cfRule>
    <cfRule type="cellIs" dxfId="4064" priority="166" operator="greaterThan">
      <formula>0.49</formula>
    </cfRule>
    <cfRule type="cellIs" dxfId="4063" priority="167" operator="greaterThan">
      <formula>0.29</formula>
    </cfRule>
    <cfRule type="cellIs" dxfId="4062" priority="168" operator="lessThan">
      <formula>0.29</formula>
    </cfRule>
  </conditionalFormatting>
  <conditionalFormatting sqref="O23">
    <cfRule type="cellIs" dxfId="4061" priority="157" operator="greaterThan">
      <formula>1</formula>
    </cfRule>
    <cfRule type="cellIs" dxfId="4060" priority="158" operator="greaterThan">
      <formula>0.89</formula>
    </cfRule>
    <cfRule type="cellIs" dxfId="4059" priority="159" operator="greaterThan">
      <formula>0.69</formula>
    </cfRule>
    <cfRule type="cellIs" dxfId="4058" priority="160" operator="greaterThan">
      <formula>0.49</formula>
    </cfRule>
    <cfRule type="cellIs" dxfId="4057" priority="161" operator="greaterThan">
      <formula>0.29</formula>
    </cfRule>
    <cfRule type="cellIs" dxfId="4056" priority="162" operator="lessThan">
      <formula>0.29</formula>
    </cfRule>
  </conditionalFormatting>
  <conditionalFormatting sqref="S23">
    <cfRule type="cellIs" dxfId="4055" priority="151" operator="greaterThan">
      <formula>1</formula>
    </cfRule>
    <cfRule type="cellIs" dxfId="4054" priority="152" operator="greaterThan">
      <formula>0.89</formula>
    </cfRule>
    <cfRule type="cellIs" dxfId="4053" priority="153" operator="greaterThan">
      <formula>0.69</formula>
    </cfRule>
    <cfRule type="cellIs" dxfId="4052" priority="154" operator="greaterThan">
      <formula>0.49</formula>
    </cfRule>
    <cfRule type="cellIs" dxfId="4051" priority="155" operator="greaterThan">
      <formula>0.29</formula>
    </cfRule>
    <cfRule type="cellIs" dxfId="4050" priority="156" operator="lessThan">
      <formula>0.29</formula>
    </cfRule>
  </conditionalFormatting>
  <conditionalFormatting sqref="T23">
    <cfRule type="cellIs" dxfId="4049" priority="145" operator="greaterThan">
      <formula>1</formula>
    </cfRule>
    <cfRule type="cellIs" dxfId="4048" priority="146" operator="greaterThan">
      <formula>0.89</formula>
    </cfRule>
    <cfRule type="cellIs" dxfId="4047" priority="147" operator="greaterThan">
      <formula>0.69</formula>
    </cfRule>
    <cfRule type="cellIs" dxfId="4046" priority="148" operator="greaterThan">
      <formula>0.49</formula>
    </cfRule>
    <cfRule type="cellIs" dxfId="4045" priority="149" operator="greaterThan">
      <formula>0.29</formula>
    </cfRule>
    <cfRule type="cellIs" dxfId="4044" priority="150" operator="lessThan">
      <formula>0.29</formula>
    </cfRule>
  </conditionalFormatting>
  <conditionalFormatting sqref="F26">
    <cfRule type="cellIs" dxfId="4043" priority="139" operator="greaterThan">
      <formula>1</formula>
    </cfRule>
    <cfRule type="cellIs" dxfId="4042" priority="140" operator="greaterThan">
      <formula>0.89</formula>
    </cfRule>
    <cfRule type="cellIs" dxfId="4041" priority="141" operator="greaterThan">
      <formula>0.69</formula>
    </cfRule>
    <cfRule type="cellIs" dxfId="4040" priority="142" operator="greaterThan">
      <formula>0.49</formula>
    </cfRule>
    <cfRule type="cellIs" dxfId="4039" priority="143" operator="greaterThan">
      <formula>0.29</formula>
    </cfRule>
    <cfRule type="cellIs" dxfId="4038" priority="144" operator="lessThan">
      <formula>0.29</formula>
    </cfRule>
  </conditionalFormatting>
  <conditionalFormatting sqref="J26">
    <cfRule type="cellIs" dxfId="4037" priority="133" operator="greaterThan">
      <formula>1</formula>
    </cfRule>
    <cfRule type="cellIs" dxfId="4036" priority="134" operator="greaterThan">
      <formula>0.89</formula>
    </cfRule>
    <cfRule type="cellIs" dxfId="4035" priority="135" operator="greaterThan">
      <formula>0.69</formula>
    </cfRule>
    <cfRule type="cellIs" dxfId="4034" priority="136" operator="greaterThan">
      <formula>0.49</formula>
    </cfRule>
    <cfRule type="cellIs" dxfId="4033" priority="137" operator="greaterThan">
      <formula>0.29</formula>
    </cfRule>
    <cfRule type="cellIs" dxfId="4032" priority="138" operator="lessThan">
      <formula>0.29</formula>
    </cfRule>
  </conditionalFormatting>
  <conditionalFormatting sqref="K26">
    <cfRule type="cellIs" dxfId="4031" priority="127" operator="greaterThan">
      <formula>1</formula>
    </cfRule>
    <cfRule type="cellIs" dxfId="4030" priority="128" operator="greaterThan">
      <formula>0.89</formula>
    </cfRule>
    <cfRule type="cellIs" dxfId="4029" priority="129" operator="greaterThan">
      <formula>0.69</formula>
    </cfRule>
    <cfRule type="cellIs" dxfId="4028" priority="130" operator="greaterThan">
      <formula>0.49</formula>
    </cfRule>
    <cfRule type="cellIs" dxfId="4027" priority="131" operator="greaterThan">
      <formula>0.29</formula>
    </cfRule>
    <cfRule type="cellIs" dxfId="4026" priority="132" operator="lessThan">
      <formula>0.29</formula>
    </cfRule>
  </conditionalFormatting>
  <conditionalFormatting sqref="O26">
    <cfRule type="cellIs" dxfId="4025" priority="121" operator="greaterThan">
      <formula>1</formula>
    </cfRule>
    <cfRule type="cellIs" dxfId="4024" priority="122" operator="greaterThan">
      <formula>0.89</formula>
    </cfRule>
    <cfRule type="cellIs" dxfId="4023" priority="123" operator="greaterThan">
      <formula>0.69</formula>
    </cfRule>
    <cfRule type="cellIs" dxfId="4022" priority="124" operator="greaterThan">
      <formula>0.49</formula>
    </cfRule>
    <cfRule type="cellIs" dxfId="4021" priority="125" operator="greaterThan">
      <formula>0.29</formula>
    </cfRule>
    <cfRule type="cellIs" dxfId="4020" priority="126" operator="lessThan">
      <formula>0.29</formula>
    </cfRule>
  </conditionalFormatting>
  <conditionalFormatting sqref="S26">
    <cfRule type="cellIs" dxfId="4019" priority="115" operator="greaterThan">
      <formula>1</formula>
    </cfRule>
    <cfRule type="cellIs" dxfId="4018" priority="116" operator="greaterThan">
      <formula>0.89</formula>
    </cfRule>
    <cfRule type="cellIs" dxfId="4017" priority="117" operator="greaterThan">
      <formula>0.69</formula>
    </cfRule>
    <cfRule type="cellIs" dxfId="4016" priority="118" operator="greaterThan">
      <formula>0.49</formula>
    </cfRule>
    <cfRule type="cellIs" dxfId="4015" priority="119" operator="greaterThan">
      <formula>0.29</formula>
    </cfRule>
    <cfRule type="cellIs" dxfId="4014" priority="120" operator="lessThan">
      <formula>0.29</formula>
    </cfRule>
  </conditionalFormatting>
  <conditionalFormatting sqref="T26">
    <cfRule type="cellIs" dxfId="4013" priority="109" operator="greaterThan">
      <formula>1</formula>
    </cfRule>
    <cfRule type="cellIs" dxfId="4012" priority="110" operator="greaterThan">
      <formula>0.89</formula>
    </cfRule>
    <cfRule type="cellIs" dxfId="4011" priority="111" operator="greaterThan">
      <formula>0.69</formula>
    </cfRule>
    <cfRule type="cellIs" dxfId="4010" priority="112" operator="greaterThan">
      <formula>0.49</formula>
    </cfRule>
    <cfRule type="cellIs" dxfId="4009" priority="113" operator="greaterThan">
      <formula>0.29</formula>
    </cfRule>
    <cfRule type="cellIs" dxfId="4008" priority="114" operator="lessThan">
      <formula>0.29</formula>
    </cfRule>
  </conditionalFormatting>
  <conditionalFormatting sqref="F29">
    <cfRule type="cellIs" dxfId="4007" priority="103" operator="greaterThan">
      <formula>1</formula>
    </cfRule>
    <cfRule type="cellIs" dxfId="4006" priority="104" operator="greaterThan">
      <formula>0.89</formula>
    </cfRule>
    <cfRule type="cellIs" dxfId="4005" priority="105" operator="greaterThan">
      <formula>0.69</formula>
    </cfRule>
    <cfRule type="cellIs" dxfId="4004" priority="106" operator="greaterThan">
      <formula>0.49</formula>
    </cfRule>
    <cfRule type="cellIs" dxfId="4003" priority="107" operator="greaterThan">
      <formula>0.29</formula>
    </cfRule>
    <cfRule type="cellIs" dxfId="4002" priority="108" operator="lessThan">
      <formula>0.29</formula>
    </cfRule>
  </conditionalFormatting>
  <conditionalFormatting sqref="J29">
    <cfRule type="cellIs" dxfId="4001" priority="97" operator="greaterThan">
      <formula>1</formula>
    </cfRule>
    <cfRule type="cellIs" dxfId="4000" priority="98" operator="greaterThan">
      <formula>0.89</formula>
    </cfRule>
    <cfRule type="cellIs" dxfId="3999" priority="99" operator="greaterThan">
      <formula>0.69</formula>
    </cfRule>
    <cfRule type="cellIs" dxfId="3998" priority="100" operator="greaterThan">
      <formula>0.49</formula>
    </cfRule>
    <cfRule type="cellIs" dxfId="3997" priority="101" operator="greaterThan">
      <formula>0.29</formula>
    </cfRule>
    <cfRule type="cellIs" dxfId="3996" priority="102" operator="lessThan">
      <formula>0.29</formula>
    </cfRule>
  </conditionalFormatting>
  <conditionalFormatting sqref="K29">
    <cfRule type="cellIs" dxfId="3995" priority="91" operator="greaterThan">
      <formula>1</formula>
    </cfRule>
    <cfRule type="cellIs" dxfId="3994" priority="92" operator="greaterThan">
      <formula>0.89</formula>
    </cfRule>
    <cfRule type="cellIs" dxfId="3993" priority="93" operator="greaterThan">
      <formula>0.69</formula>
    </cfRule>
    <cfRule type="cellIs" dxfId="3992" priority="94" operator="greaterThan">
      <formula>0.49</formula>
    </cfRule>
    <cfRule type="cellIs" dxfId="3991" priority="95" operator="greaterThan">
      <formula>0.29</formula>
    </cfRule>
    <cfRule type="cellIs" dxfId="3990" priority="96" operator="lessThan">
      <formula>0.29</formula>
    </cfRule>
  </conditionalFormatting>
  <conditionalFormatting sqref="O29">
    <cfRule type="cellIs" dxfId="3989" priority="85" operator="greaterThan">
      <formula>1</formula>
    </cfRule>
    <cfRule type="cellIs" dxfId="3988" priority="86" operator="greaterThan">
      <formula>0.89</formula>
    </cfRule>
    <cfRule type="cellIs" dxfId="3987" priority="87" operator="greaterThan">
      <formula>0.69</formula>
    </cfRule>
    <cfRule type="cellIs" dxfId="3986" priority="88" operator="greaterThan">
      <formula>0.49</formula>
    </cfRule>
    <cfRule type="cellIs" dxfId="3985" priority="89" operator="greaterThan">
      <formula>0.29</formula>
    </cfRule>
    <cfRule type="cellIs" dxfId="3984" priority="90" operator="lessThan">
      <formula>0.29</formula>
    </cfRule>
  </conditionalFormatting>
  <conditionalFormatting sqref="S29">
    <cfRule type="cellIs" dxfId="3983" priority="79" operator="greaterThan">
      <formula>1</formula>
    </cfRule>
    <cfRule type="cellIs" dxfId="3982" priority="80" operator="greaterThan">
      <formula>0.89</formula>
    </cfRule>
    <cfRule type="cellIs" dxfId="3981" priority="81" operator="greaterThan">
      <formula>0.69</formula>
    </cfRule>
    <cfRule type="cellIs" dxfId="3980" priority="82" operator="greaterThan">
      <formula>0.49</formula>
    </cfRule>
    <cfRule type="cellIs" dxfId="3979" priority="83" operator="greaterThan">
      <formula>0.29</formula>
    </cfRule>
    <cfRule type="cellIs" dxfId="3978" priority="84" operator="lessThan">
      <formula>0.29</formula>
    </cfRule>
  </conditionalFormatting>
  <conditionalFormatting sqref="T29">
    <cfRule type="cellIs" dxfId="3977" priority="73" operator="greaterThan">
      <formula>1</formula>
    </cfRule>
    <cfRule type="cellIs" dxfId="3976" priority="74" operator="greaterThan">
      <formula>0.89</formula>
    </cfRule>
    <cfRule type="cellIs" dxfId="3975" priority="75" operator="greaterThan">
      <formula>0.69</formula>
    </cfRule>
    <cfRule type="cellIs" dxfId="3974" priority="76" operator="greaterThan">
      <formula>0.49</formula>
    </cfRule>
    <cfRule type="cellIs" dxfId="3973" priority="77" operator="greaterThan">
      <formula>0.29</formula>
    </cfRule>
    <cfRule type="cellIs" dxfId="3972" priority="78" operator="lessThan">
      <formula>0.29</formula>
    </cfRule>
  </conditionalFormatting>
  <conditionalFormatting sqref="T32">
    <cfRule type="cellIs" dxfId="3971" priority="37" operator="greaterThan">
      <formula>1</formula>
    </cfRule>
    <cfRule type="cellIs" dxfId="3970" priority="38" operator="greaterThan">
      <formula>0.89</formula>
    </cfRule>
    <cfRule type="cellIs" dxfId="3969" priority="39" operator="greaterThan">
      <formula>0.69</formula>
    </cfRule>
    <cfRule type="cellIs" dxfId="3968" priority="40" operator="greaterThan">
      <formula>0.49</formula>
    </cfRule>
    <cfRule type="cellIs" dxfId="3967" priority="41" operator="greaterThan">
      <formula>0.29</formula>
    </cfRule>
    <cfRule type="cellIs" dxfId="3966" priority="42" operator="lessThan">
      <formula>0.29</formula>
    </cfRule>
  </conditionalFormatting>
  <conditionalFormatting sqref="F32">
    <cfRule type="cellIs" dxfId="3965" priority="67" operator="greaterThan">
      <formula>1</formula>
    </cfRule>
    <cfRule type="cellIs" dxfId="3964" priority="68" operator="greaterThan">
      <formula>0.89</formula>
    </cfRule>
    <cfRule type="cellIs" dxfId="3963" priority="69" operator="greaterThan">
      <formula>0.69</formula>
    </cfRule>
    <cfRule type="cellIs" dxfId="3962" priority="70" operator="greaterThan">
      <formula>0.49</formula>
    </cfRule>
    <cfRule type="cellIs" dxfId="3961" priority="71" operator="greaterThan">
      <formula>0.29</formula>
    </cfRule>
    <cfRule type="cellIs" dxfId="3960" priority="72" operator="lessThan">
      <formula>0.29</formula>
    </cfRule>
  </conditionalFormatting>
  <conditionalFormatting sqref="J32">
    <cfRule type="cellIs" dxfId="3959" priority="61" operator="greaterThan">
      <formula>1</formula>
    </cfRule>
    <cfRule type="cellIs" dxfId="3958" priority="62" operator="greaterThan">
      <formula>0.89</formula>
    </cfRule>
    <cfRule type="cellIs" dxfId="3957" priority="63" operator="greaterThan">
      <formula>0.69</formula>
    </cfRule>
    <cfRule type="cellIs" dxfId="3956" priority="64" operator="greaterThan">
      <formula>0.49</formula>
    </cfRule>
    <cfRule type="cellIs" dxfId="3955" priority="65" operator="greaterThan">
      <formula>0.29</formula>
    </cfRule>
    <cfRule type="cellIs" dxfId="3954" priority="66" operator="lessThan">
      <formula>0.29</formula>
    </cfRule>
  </conditionalFormatting>
  <conditionalFormatting sqref="K32">
    <cfRule type="cellIs" dxfId="3953" priority="55" operator="greaterThan">
      <formula>1</formula>
    </cfRule>
    <cfRule type="cellIs" dxfId="3952" priority="56" operator="greaterThan">
      <formula>0.89</formula>
    </cfRule>
    <cfRule type="cellIs" dxfId="3951" priority="57" operator="greaterThan">
      <formula>0.69</formula>
    </cfRule>
    <cfRule type="cellIs" dxfId="3950" priority="58" operator="greaterThan">
      <formula>0.49</formula>
    </cfRule>
    <cfRule type="cellIs" dxfId="3949" priority="59" operator="greaterThan">
      <formula>0.29</formula>
    </cfRule>
    <cfRule type="cellIs" dxfId="3948" priority="60" operator="lessThan">
      <formula>0.29</formula>
    </cfRule>
  </conditionalFormatting>
  <conditionalFormatting sqref="O32">
    <cfRule type="cellIs" dxfId="3947" priority="49" operator="greaterThan">
      <formula>1</formula>
    </cfRule>
    <cfRule type="cellIs" dxfId="3946" priority="50" operator="greaterThan">
      <formula>0.89</formula>
    </cfRule>
    <cfRule type="cellIs" dxfId="3945" priority="51" operator="greaterThan">
      <formula>0.69</formula>
    </cfRule>
    <cfRule type="cellIs" dxfId="3944" priority="52" operator="greaterThan">
      <formula>0.49</formula>
    </cfRule>
    <cfRule type="cellIs" dxfId="3943" priority="53" operator="greaterThan">
      <formula>0.29</formula>
    </cfRule>
    <cfRule type="cellIs" dxfId="3942" priority="54" operator="lessThan">
      <formula>0.29</formula>
    </cfRule>
  </conditionalFormatting>
  <conditionalFormatting sqref="S32">
    <cfRule type="cellIs" dxfId="3941" priority="43" operator="greaterThan">
      <formula>1</formula>
    </cfRule>
    <cfRule type="cellIs" dxfId="3940" priority="44" operator="greaterThan">
      <formula>0.89</formula>
    </cfRule>
    <cfRule type="cellIs" dxfId="3939" priority="45" operator="greaterThan">
      <formula>0.69</formula>
    </cfRule>
    <cfRule type="cellIs" dxfId="3938" priority="46" operator="greaterThan">
      <formula>0.49</formula>
    </cfRule>
    <cfRule type="cellIs" dxfId="3937" priority="47" operator="greaterThan">
      <formula>0.29</formula>
    </cfRule>
    <cfRule type="cellIs" dxfId="3936" priority="48" operator="lessThan">
      <formula>0.29</formula>
    </cfRule>
  </conditionalFormatting>
  <conditionalFormatting sqref="T35">
    <cfRule type="cellIs" dxfId="3935" priority="1" operator="greaterThan">
      <formula>1</formula>
    </cfRule>
    <cfRule type="cellIs" dxfId="3934" priority="2" operator="greaterThan">
      <formula>0.89</formula>
    </cfRule>
    <cfRule type="cellIs" dxfId="3933" priority="3" operator="greaterThan">
      <formula>0.69</formula>
    </cfRule>
    <cfRule type="cellIs" dxfId="3932" priority="4" operator="greaterThan">
      <formula>0.49</formula>
    </cfRule>
    <cfRule type="cellIs" dxfId="3931" priority="5" operator="greaterThan">
      <formula>0.29</formula>
    </cfRule>
    <cfRule type="cellIs" dxfId="3930" priority="6" operator="lessThan">
      <formula>0.29</formula>
    </cfRule>
  </conditionalFormatting>
  <conditionalFormatting sqref="F35">
    <cfRule type="cellIs" dxfId="3929" priority="31" operator="greaterThan">
      <formula>1</formula>
    </cfRule>
    <cfRule type="cellIs" dxfId="3928" priority="32" operator="greaterThan">
      <formula>0.89</formula>
    </cfRule>
    <cfRule type="cellIs" dxfId="3927" priority="33" operator="greaterThan">
      <formula>0.69</formula>
    </cfRule>
    <cfRule type="cellIs" dxfId="3926" priority="34" operator="greaterThan">
      <formula>0.49</formula>
    </cfRule>
    <cfRule type="cellIs" dxfId="3925" priority="35" operator="greaterThan">
      <formula>0.29</formula>
    </cfRule>
    <cfRule type="cellIs" dxfId="3924" priority="36" operator="lessThan">
      <formula>0.29</formula>
    </cfRule>
  </conditionalFormatting>
  <conditionalFormatting sqref="J35">
    <cfRule type="cellIs" dxfId="3923" priority="25" operator="greaterThan">
      <formula>1</formula>
    </cfRule>
    <cfRule type="cellIs" dxfId="3922" priority="26" operator="greaterThan">
      <formula>0.89</formula>
    </cfRule>
    <cfRule type="cellIs" dxfId="3921" priority="27" operator="greaterThan">
      <formula>0.69</formula>
    </cfRule>
    <cfRule type="cellIs" dxfId="3920" priority="28" operator="greaterThan">
      <formula>0.49</formula>
    </cfRule>
    <cfRule type="cellIs" dxfId="3919" priority="29" operator="greaterThan">
      <formula>0.29</formula>
    </cfRule>
    <cfRule type="cellIs" dxfId="3918" priority="30" operator="lessThan">
      <formula>0.29</formula>
    </cfRule>
  </conditionalFormatting>
  <conditionalFormatting sqref="K35">
    <cfRule type="cellIs" dxfId="3917" priority="19" operator="greaterThan">
      <formula>1</formula>
    </cfRule>
    <cfRule type="cellIs" dxfId="3916" priority="20" operator="greaterThan">
      <formula>0.89</formula>
    </cfRule>
    <cfRule type="cellIs" dxfId="3915" priority="21" operator="greaterThan">
      <formula>0.69</formula>
    </cfRule>
    <cfRule type="cellIs" dxfId="3914" priority="22" operator="greaterThan">
      <formula>0.49</formula>
    </cfRule>
    <cfRule type="cellIs" dxfId="3913" priority="23" operator="greaterThan">
      <formula>0.29</formula>
    </cfRule>
    <cfRule type="cellIs" dxfId="3912" priority="24" operator="lessThan">
      <formula>0.29</formula>
    </cfRule>
  </conditionalFormatting>
  <conditionalFormatting sqref="O35">
    <cfRule type="cellIs" dxfId="3911" priority="13" operator="greaterThan">
      <formula>1</formula>
    </cfRule>
    <cfRule type="cellIs" dxfId="3910" priority="14" operator="greaterThan">
      <formula>0.89</formula>
    </cfRule>
    <cfRule type="cellIs" dxfId="3909" priority="15" operator="greaterThan">
      <formula>0.69</formula>
    </cfRule>
    <cfRule type="cellIs" dxfId="3908" priority="16" operator="greaterThan">
      <formula>0.49</formula>
    </cfRule>
    <cfRule type="cellIs" dxfId="3907" priority="17" operator="greaterThan">
      <formula>0.29</formula>
    </cfRule>
    <cfRule type="cellIs" dxfId="3906" priority="18" operator="lessThan">
      <formula>0.29</formula>
    </cfRule>
  </conditionalFormatting>
  <conditionalFormatting sqref="S35">
    <cfRule type="cellIs" dxfId="3905" priority="7" operator="greaterThan">
      <formula>1</formula>
    </cfRule>
    <cfRule type="cellIs" dxfId="3904" priority="8" operator="greaterThan">
      <formula>0.89</formula>
    </cfRule>
    <cfRule type="cellIs" dxfId="3903" priority="9" operator="greaterThan">
      <formula>0.69</formula>
    </cfRule>
    <cfRule type="cellIs" dxfId="3902" priority="10" operator="greaterThan">
      <formula>0.49</formula>
    </cfRule>
    <cfRule type="cellIs" dxfId="3901" priority="11" operator="greaterThan">
      <formula>0.29</formula>
    </cfRule>
    <cfRule type="cellIs" dxfId="3900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21"/>
  <sheetViews>
    <sheetView topLeftCell="A13" zoomScale="60" zoomScaleNormal="60" workbookViewId="0">
      <selection activeCell="M14" sqref="M14"/>
    </sheetView>
  </sheetViews>
  <sheetFormatPr baseColWidth="10" defaultRowHeight="15"/>
  <cols>
    <col min="1" max="1" width="23.7109375" style="1" customWidth="1"/>
    <col min="2" max="2" width="24.710937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18.7109375" customWidth="1"/>
    <col min="9" max="9" width="20" customWidth="1"/>
    <col min="10" max="10" width="14.28515625" customWidth="1"/>
    <col min="11" max="11" width="15" customWidth="1"/>
    <col min="12" max="12" width="11.7109375" customWidth="1"/>
    <col min="13" max="13" width="16.140625" customWidth="1"/>
    <col min="14" max="14" width="15.140625" customWidth="1"/>
    <col min="15" max="15" width="10.7109375" customWidth="1"/>
    <col min="16" max="16" width="14" customWidth="1"/>
    <col min="17" max="17" width="9.85546875" customWidth="1"/>
    <col min="18" max="21" width="10.7109375" customWidth="1"/>
  </cols>
  <sheetData>
    <row r="1" spans="1:22" ht="28.5" customHeight="1">
      <c r="A1" s="459" t="s">
        <v>837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3.5" customHeight="1" thickBot="1"/>
    <row r="3" spans="1:22" ht="22.5" customHeight="1" thickBot="1">
      <c r="A3" s="472" t="s">
        <v>0</v>
      </c>
      <c r="B3" s="473"/>
      <c r="C3" s="473"/>
      <c r="D3" s="474"/>
      <c r="E3" s="560" t="s">
        <v>1</v>
      </c>
      <c r="F3" s="563" t="s">
        <v>2</v>
      </c>
      <c r="G3" s="560" t="s">
        <v>3</v>
      </c>
      <c r="H3" s="563" t="s">
        <v>4</v>
      </c>
      <c r="I3" s="560" t="s">
        <v>5</v>
      </c>
      <c r="J3" s="563" t="s">
        <v>6</v>
      </c>
      <c r="K3" s="560" t="s">
        <v>7</v>
      </c>
      <c r="L3" s="563" t="s">
        <v>4</v>
      </c>
      <c r="M3" s="560" t="s">
        <v>8</v>
      </c>
      <c r="N3" s="563" t="s">
        <v>9</v>
      </c>
      <c r="O3" s="560" t="s">
        <v>10</v>
      </c>
      <c r="P3" s="563" t="s">
        <v>11</v>
      </c>
      <c r="Q3" s="560" t="s">
        <v>4</v>
      </c>
      <c r="R3" s="563" t="s">
        <v>12</v>
      </c>
      <c r="S3" s="560" t="s">
        <v>13</v>
      </c>
      <c r="T3" s="563" t="s">
        <v>14</v>
      </c>
      <c r="U3" s="560" t="s">
        <v>4</v>
      </c>
      <c r="V3" s="563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561"/>
      <c r="F4" s="564"/>
      <c r="G4" s="561"/>
      <c r="H4" s="564"/>
      <c r="I4" s="561"/>
      <c r="J4" s="564"/>
      <c r="K4" s="561"/>
      <c r="L4" s="564"/>
      <c r="M4" s="561"/>
      <c r="N4" s="564"/>
      <c r="O4" s="561"/>
      <c r="P4" s="564"/>
      <c r="Q4" s="561"/>
      <c r="R4" s="564"/>
      <c r="S4" s="561"/>
      <c r="T4" s="564"/>
      <c r="U4" s="561"/>
      <c r="V4" s="564"/>
    </row>
    <row r="5" spans="1:22" ht="30" customHeight="1" thickBot="1">
      <c r="A5" s="463"/>
      <c r="B5" s="566" t="s">
        <v>20</v>
      </c>
      <c r="C5" s="567"/>
      <c r="D5" s="752"/>
      <c r="E5" s="561"/>
      <c r="F5" s="564"/>
      <c r="G5" s="561"/>
      <c r="H5" s="564"/>
      <c r="I5" s="561"/>
      <c r="J5" s="564"/>
      <c r="K5" s="561"/>
      <c r="L5" s="564"/>
      <c r="M5" s="561"/>
      <c r="N5" s="564"/>
      <c r="O5" s="561"/>
      <c r="P5" s="564"/>
      <c r="Q5" s="561"/>
      <c r="R5" s="564"/>
      <c r="S5" s="561"/>
      <c r="T5" s="564"/>
      <c r="U5" s="561"/>
      <c r="V5" s="564"/>
    </row>
    <row r="6" spans="1:22" ht="12" customHeight="1" thickBot="1">
      <c r="A6" s="464"/>
      <c r="B6" s="221"/>
      <c r="C6" s="221"/>
      <c r="D6" s="753"/>
      <c r="E6" s="562"/>
      <c r="F6" s="565"/>
      <c r="G6" s="562"/>
      <c r="H6" s="565"/>
      <c r="I6" s="562"/>
      <c r="J6" s="565"/>
      <c r="K6" s="562"/>
      <c r="L6" s="565"/>
      <c r="M6" s="562"/>
      <c r="N6" s="565"/>
      <c r="O6" s="562"/>
      <c r="P6" s="565"/>
      <c r="Q6" s="562"/>
      <c r="R6" s="565"/>
      <c r="S6" s="562"/>
      <c r="T6" s="565"/>
      <c r="U6" s="562"/>
      <c r="V6" s="565"/>
    </row>
    <row r="7" spans="1:22" ht="45.75" customHeight="1" thickBot="1">
      <c r="A7" s="7" t="s">
        <v>22</v>
      </c>
      <c r="B7" s="451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1.125</v>
      </c>
      <c r="I7" s="477" t="s">
        <v>25</v>
      </c>
      <c r="J7" s="475"/>
      <c r="K7" s="476"/>
      <c r="L7" s="9">
        <f>L8/L9</f>
        <v>0.875</v>
      </c>
      <c r="M7" s="10">
        <f>M8/M9</f>
        <v>1</v>
      </c>
      <c r="N7" s="477" t="s">
        <v>25</v>
      </c>
      <c r="O7" s="475"/>
      <c r="P7" s="476"/>
      <c r="Q7" s="9">
        <f>Q8/Q9</f>
        <v>0.25</v>
      </c>
      <c r="R7" s="477" t="s">
        <v>25</v>
      </c>
      <c r="S7" s="475"/>
      <c r="T7" s="476"/>
      <c r="U7" s="9">
        <f>U8/U9</f>
        <v>0</v>
      </c>
      <c r="V7" s="10">
        <f>V8/V9</f>
        <v>0.5625</v>
      </c>
    </row>
    <row r="8" spans="1:22" ht="51" customHeight="1">
      <c r="A8" s="704" t="s">
        <v>1230</v>
      </c>
      <c r="B8" s="594" t="s">
        <v>1231</v>
      </c>
      <c r="C8" s="594" t="s">
        <v>1232</v>
      </c>
      <c r="D8" s="224" t="s">
        <v>831</v>
      </c>
      <c r="E8" s="258">
        <v>2</v>
      </c>
      <c r="F8" s="76">
        <v>4</v>
      </c>
      <c r="G8" s="77">
        <v>3</v>
      </c>
      <c r="H8" s="16">
        <f>SUM(E8:G8)</f>
        <v>9</v>
      </c>
      <c r="I8" s="75">
        <v>1</v>
      </c>
      <c r="J8" s="76">
        <v>2</v>
      </c>
      <c r="K8" s="77">
        <v>4</v>
      </c>
      <c r="L8" s="16">
        <f>SUM(I8:K8)</f>
        <v>7</v>
      </c>
      <c r="M8" s="17">
        <f>+H8+L8</f>
        <v>16</v>
      </c>
      <c r="N8" s="75">
        <v>2</v>
      </c>
      <c r="O8" s="76"/>
      <c r="P8" s="77"/>
      <c r="Q8" s="16">
        <f>SUM(N8:P8)</f>
        <v>2</v>
      </c>
      <c r="R8" s="75"/>
      <c r="S8" s="76"/>
      <c r="T8" s="77"/>
      <c r="U8" s="16">
        <f>SUM(R8:T8)</f>
        <v>0</v>
      </c>
      <c r="V8" s="17">
        <f>+H8+L8+Q8+U8</f>
        <v>18</v>
      </c>
    </row>
    <row r="9" spans="1:22" ht="57.75" customHeight="1" thickBot="1">
      <c r="A9" s="705"/>
      <c r="B9" s="595"/>
      <c r="C9" s="595" t="s">
        <v>1232</v>
      </c>
      <c r="D9" s="34" t="s">
        <v>832</v>
      </c>
      <c r="E9" s="259">
        <v>2</v>
      </c>
      <c r="F9" s="260">
        <v>3</v>
      </c>
      <c r="G9" s="261">
        <v>3</v>
      </c>
      <c r="H9" s="44">
        <f>SUM(E9:G9)</f>
        <v>8</v>
      </c>
      <c r="I9" s="259">
        <v>2</v>
      </c>
      <c r="J9" s="260">
        <v>2</v>
      </c>
      <c r="K9" s="261">
        <v>4</v>
      </c>
      <c r="L9" s="44">
        <f>SUM(I9:K9)</f>
        <v>8</v>
      </c>
      <c r="M9" s="45">
        <f>+H9+L9</f>
        <v>16</v>
      </c>
      <c r="N9" s="259">
        <v>1</v>
      </c>
      <c r="O9" s="260">
        <v>5</v>
      </c>
      <c r="P9" s="261">
        <v>2</v>
      </c>
      <c r="Q9" s="44">
        <f>SUM(N9:P9)</f>
        <v>8</v>
      </c>
      <c r="R9" s="259">
        <v>2</v>
      </c>
      <c r="S9" s="260">
        <v>2</v>
      </c>
      <c r="T9" s="261">
        <v>4</v>
      </c>
      <c r="U9" s="44">
        <f>SUM(R9:T9)</f>
        <v>8</v>
      </c>
      <c r="V9" s="45">
        <f>+H9+L9+Q9+U9</f>
        <v>32</v>
      </c>
    </row>
    <row r="10" spans="1:22" ht="42" customHeight="1" thickBot="1">
      <c r="A10" s="190" t="s">
        <v>29</v>
      </c>
      <c r="B10" s="454" t="s">
        <v>30</v>
      </c>
      <c r="C10" s="190" t="s">
        <v>24</v>
      </c>
      <c r="D10" s="103" t="s">
        <v>27</v>
      </c>
      <c r="E10" s="478" t="s">
        <v>25</v>
      </c>
      <c r="F10" s="478"/>
      <c r="G10" s="479"/>
      <c r="H10" s="25">
        <f>H11/H12</f>
        <v>1.1186046511627907</v>
      </c>
      <c r="I10" s="485" t="s">
        <v>25</v>
      </c>
      <c r="J10" s="478"/>
      <c r="K10" s="479"/>
      <c r="L10" s="25">
        <f>L11/L12</f>
        <v>1.3421052631578947</v>
      </c>
      <c r="M10" s="26">
        <f>M11/M12</f>
        <v>1.2234567901234568</v>
      </c>
      <c r="N10" s="485" t="s">
        <v>25</v>
      </c>
      <c r="O10" s="478"/>
      <c r="P10" s="479"/>
      <c r="Q10" s="25">
        <f>Q11/Q12</f>
        <v>0.31720930232558142</v>
      </c>
      <c r="R10" s="485" t="s">
        <v>25</v>
      </c>
      <c r="S10" s="478"/>
      <c r="T10" s="479"/>
      <c r="U10" s="25">
        <f>U11/U12</f>
        <v>0</v>
      </c>
      <c r="V10" s="26">
        <f>V11/V12</f>
        <v>0.73686274509803917</v>
      </c>
    </row>
    <row r="11" spans="1:22" ht="40.5" customHeight="1">
      <c r="A11" s="733" t="s">
        <v>1233</v>
      </c>
      <c r="B11" s="594" t="s">
        <v>1234</v>
      </c>
      <c r="C11" s="750" t="s">
        <v>1235</v>
      </c>
      <c r="D11" s="224" t="s">
        <v>178</v>
      </c>
      <c r="E11" s="258">
        <v>843</v>
      </c>
      <c r="F11" s="76">
        <v>698</v>
      </c>
      <c r="G11" s="77">
        <v>864</v>
      </c>
      <c r="H11" s="16">
        <f>SUM(E11:G11)</f>
        <v>2405</v>
      </c>
      <c r="I11" s="75">
        <v>970</v>
      </c>
      <c r="J11" s="76">
        <v>795</v>
      </c>
      <c r="K11" s="77">
        <v>785</v>
      </c>
      <c r="L11" s="16">
        <f>SUM(I11:K11)</f>
        <v>2550</v>
      </c>
      <c r="M11" s="17">
        <f>+H11+L11</f>
        <v>4955</v>
      </c>
      <c r="N11" s="75">
        <v>682</v>
      </c>
      <c r="O11" s="76"/>
      <c r="P11" s="77"/>
      <c r="Q11" s="16">
        <f>SUM(N11:P11)</f>
        <v>682</v>
      </c>
      <c r="R11" s="75"/>
      <c r="S11" s="76"/>
      <c r="T11" s="77"/>
      <c r="U11" s="16">
        <f>SUM(R11:T11)</f>
        <v>0</v>
      </c>
      <c r="V11" s="17">
        <f>+H11+L11+Q11+U11</f>
        <v>5637</v>
      </c>
    </row>
    <row r="12" spans="1:22" ht="43.5" customHeight="1" thickBot="1">
      <c r="A12" s="734" t="s">
        <v>1233</v>
      </c>
      <c r="B12" s="595"/>
      <c r="C12" s="751" t="s">
        <v>1235</v>
      </c>
      <c r="D12" s="34" t="s">
        <v>262</v>
      </c>
      <c r="E12" s="259">
        <v>800</v>
      </c>
      <c r="F12" s="260">
        <v>750</v>
      </c>
      <c r="G12" s="261">
        <v>600</v>
      </c>
      <c r="H12" s="44">
        <f>SUM(E12:G12)</f>
        <v>2150</v>
      </c>
      <c r="I12" s="259">
        <v>400</v>
      </c>
      <c r="J12" s="260">
        <v>700</v>
      </c>
      <c r="K12" s="261">
        <v>800</v>
      </c>
      <c r="L12" s="44">
        <f>SUM(I12:K12)</f>
        <v>1900</v>
      </c>
      <c r="M12" s="45">
        <f>+H12+L12</f>
        <v>4050</v>
      </c>
      <c r="N12" s="259">
        <v>750</v>
      </c>
      <c r="O12" s="260">
        <v>600</v>
      </c>
      <c r="P12" s="261">
        <v>800</v>
      </c>
      <c r="Q12" s="44">
        <f>SUM(N12:P12)</f>
        <v>2150</v>
      </c>
      <c r="R12" s="259">
        <v>500</v>
      </c>
      <c r="S12" s="260">
        <v>650</v>
      </c>
      <c r="T12" s="261">
        <v>300</v>
      </c>
      <c r="U12" s="44">
        <f>SUM(R12:T12)</f>
        <v>1450</v>
      </c>
      <c r="V12" s="45">
        <f>+H12+L12+Q12+U12</f>
        <v>7650</v>
      </c>
    </row>
    <row r="13" spans="1:22" ht="39.75" customHeight="1" thickBot="1">
      <c r="A13" s="734" t="s">
        <v>1233</v>
      </c>
      <c r="B13" s="454" t="s">
        <v>31</v>
      </c>
      <c r="C13" s="190" t="s">
        <v>24</v>
      </c>
      <c r="D13" s="103" t="s">
        <v>27</v>
      </c>
      <c r="E13" s="478" t="s">
        <v>25</v>
      </c>
      <c r="F13" s="478"/>
      <c r="G13" s="479"/>
      <c r="H13" s="25">
        <f>H14/H15</f>
        <v>1.1282926829268292</v>
      </c>
      <c r="I13" s="485" t="s">
        <v>25</v>
      </c>
      <c r="J13" s="478"/>
      <c r="K13" s="479"/>
      <c r="L13" s="25">
        <f>L14/L15</f>
        <v>1.3063157894736843</v>
      </c>
      <c r="M13" s="26">
        <f>M14/M15</f>
        <v>1.2139240506329114</v>
      </c>
      <c r="N13" s="485" t="s">
        <v>25</v>
      </c>
      <c r="O13" s="478"/>
      <c r="P13" s="479"/>
      <c r="Q13" s="25">
        <f>Q14/Q15</f>
        <v>0.31534883720930235</v>
      </c>
      <c r="R13" s="485" t="s">
        <v>25</v>
      </c>
      <c r="S13" s="478"/>
      <c r="T13" s="479"/>
      <c r="U13" s="25">
        <f>U14/U15</f>
        <v>0</v>
      </c>
      <c r="V13" s="26">
        <f>V14/V15</f>
        <v>0.72779255319148939</v>
      </c>
    </row>
    <row r="14" spans="1:22" ht="49.5" customHeight="1">
      <c r="A14" s="734" t="s">
        <v>1233</v>
      </c>
      <c r="B14" s="594" t="s">
        <v>1236</v>
      </c>
      <c r="C14" s="750" t="s">
        <v>1237</v>
      </c>
      <c r="D14" s="222" t="s">
        <v>833</v>
      </c>
      <c r="E14" s="75">
        <v>700</v>
      </c>
      <c r="F14" s="76">
        <v>733</v>
      </c>
      <c r="G14" s="77">
        <v>880</v>
      </c>
      <c r="H14" s="16">
        <f>SUM(E14:G14)</f>
        <v>2313</v>
      </c>
      <c r="I14" s="75">
        <v>957</v>
      </c>
      <c r="J14" s="76">
        <v>730</v>
      </c>
      <c r="K14" s="77">
        <v>795</v>
      </c>
      <c r="L14" s="16">
        <f>SUM(I14:K14)</f>
        <v>2482</v>
      </c>
      <c r="M14" s="17">
        <f>+H14+L14</f>
        <v>4795</v>
      </c>
      <c r="N14" s="75">
        <v>678</v>
      </c>
      <c r="O14" s="76"/>
      <c r="P14" s="77"/>
      <c r="Q14" s="16">
        <f>SUM(N14:P14)</f>
        <v>678</v>
      </c>
      <c r="R14" s="75"/>
      <c r="S14" s="76"/>
      <c r="T14" s="77"/>
      <c r="U14" s="16">
        <f>SUM(R14:T14)</f>
        <v>0</v>
      </c>
      <c r="V14" s="17">
        <f>+H14+L14+Q14+U14</f>
        <v>5473</v>
      </c>
    </row>
    <row r="15" spans="1:22" ht="39.75" customHeight="1" thickBot="1">
      <c r="A15" s="735" t="s">
        <v>1233</v>
      </c>
      <c r="B15" s="595"/>
      <c r="C15" s="751" t="s">
        <v>1237</v>
      </c>
      <c r="D15" s="262" t="s">
        <v>834</v>
      </c>
      <c r="E15" s="259">
        <v>600</v>
      </c>
      <c r="F15" s="260">
        <v>750</v>
      </c>
      <c r="G15" s="261">
        <v>700</v>
      </c>
      <c r="H15" s="44">
        <f>SUM(E15:G15)</f>
        <v>2050</v>
      </c>
      <c r="I15" s="259">
        <v>430</v>
      </c>
      <c r="J15" s="260">
        <v>670</v>
      </c>
      <c r="K15" s="261">
        <v>800</v>
      </c>
      <c r="L15" s="44">
        <f>SUM(I15:K15)</f>
        <v>1900</v>
      </c>
      <c r="M15" s="45">
        <f>+H15+L15</f>
        <v>3950</v>
      </c>
      <c r="N15" s="259">
        <v>700</v>
      </c>
      <c r="O15" s="260">
        <v>640</v>
      </c>
      <c r="P15" s="261">
        <v>810</v>
      </c>
      <c r="Q15" s="44">
        <f>SUM(N15:P15)</f>
        <v>2150</v>
      </c>
      <c r="R15" s="259">
        <v>480</v>
      </c>
      <c r="S15" s="260">
        <v>670</v>
      </c>
      <c r="T15" s="261">
        <v>270</v>
      </c>
      <c r="U15" s="44">
        <f>SUM(R15:T15)</f>
        <v>1420</v>
      </c>
      <c r="V15" s="45">
        <f>+H15+L15+Q15+U15</f>
        <v>7520</v>
      </c>
    </row>
    <row r="16" spans="1:22" ht="39.75" customHeight="1" thickBot="1">
      <c r="A16" s="190" t="s">
        <v>680</v>
      </c>
      <c r="B16" s="454" t="s">
        <v>33</v>
      </c>
      <c r="C16" s="190" t="s">
        <v>24</v>
      </c>
      <c r="D16" s="103" t="s">
        <v>27</v>
      </c>
      <c r="E16" s="478" t="s">
        <v>25</v>
      </c>
      <c r="F16" s="478"/>
      <c r="G16" s="479"/>
      <c r="H16" s="25">
        <f>H17/H18</f>
        <v>0.83333333333333337</v>
      </c>
      <c r="I16" s="485" t="s">
        <v>25</v>
      </c>
      <c r="J16" s="478"/>
      <c r="K16" s="479"/>
      <c r="L16" s="25">
        <f>L17/L18</f>
        <v>0.83333333333333337</v>
      </c>
      <c r="M16" s="26">
        <f>M17/M18</f>
        <v>0.83333333333333337</v>
      </c>
      <c r="N16" s="485" t="s">
        <v>25</v>
      </c>
      <c r="O16" s="478"/>
      <c r="P16" s="479"/>
      <c r="Q16" s="25">
        <f>Q17/Q18</f>
        <v>0.16666666666666666</v>
      </c>
      <c r="R16" s="485" t="s">
        <v>25</v>
      </c>
      <c r="S16" s="478"/>
      <c r="T16" s="479"/>
      <c r="U16" s="25">
        <f>U17/U18</f>
        <v>0</v>
      </c>
      <c r="V16" s="26">
        <f>V17/V18</f>
        <v>0.45833333333333331</v>
      </c>
    </row>
    <row r="17" spans="1:22" ht="49.5" customHeight="1">
      <c r="A17" s="704" t="s">
        <v>1238</v>
      </c>
      <c r="B17" s="594" t="s">
        <v>1239</v>
      </c>
      <c r="C17" s="750" t="s">
        <v>1240</v>
      </c>
      <c r="D17" s="222" t="s">
        <v>835</v>
      </c>
      <c r="E17" s="75">
        <v>2</v>
      </c>
      <c r="F17" s="76">
        <v>1</v>
      </c>
      <c r="G17" s="77">
        <v>2</v>
      </c>
      <c r="H17" s="16">
        <f>SUM(E17:G17)</f>
        <v>5</v>
      </c>
      <c r="I17" s="75">
        <v>2</v>
      </c>
      <c r="J17" s="76">
        <v>2</v>
      </c>
      <c r="K17" s="77">
        <v>1</v>
      </c>
      <c r="L17" s="16">
        <f>SUM(I17:K17)</f>
        <v>5</v>
      </c>
      <c r="M17" s="17">
        <f>+H17+L17</f>
        <v>10</v>
      </c>
      <c r="N17" s="75">
        <v>1</v>
      </c>
      <c r="O17" s="76"/>
      <c r="P17" s="77"/>
      <c r="Q17" s="16">
        <f>SUM(N17:P17)</f>
        <v>1</v>
      </c>
      <c r="R17" s="75"/>
      <c r="S17" s="76"/>
      <c r="T17" s="77"/>
      <c r="U17" s="16">
        <f>SUM(R17:T17)</f>
        <v>0</v>
      </c>
      <c r="V17" s="17">
        <f>+H17+L17+Q17+U17</f>
        <v>11</v>
      </c>
    </row>
    <row r="18" spans="1:22" ht="46.5" customHeight="1" thickBot="1">
      <c r="A18" s="705" t="s">
        <v>1238</v>
      </c>
      <c r="B18" s="595"/>
      <c r="C18" s="751" t="s">
        <v>1240</v>
      </c>
      <c r="D18" s="262" t="s">
        <v>262</v>
      </c>
      <c r="E18" s="259">
        <v>3</v>
      </c>
      <c r="F18" s="260">
        <v>2</v>
      </c>
      <c r="G18" s="261">
        <v>1</v>
      </c>
      <c r="H18" s="44">
        <f>SUM(E18:G18)</f>
        <v>6</v>
      </c>
      <c r="I18" s="259">
        <v>3</v>
      </c>
      <c r="J18" s="260">
        <v>3</v>
      </c>
      <c r="K18" s="261">
        <v>0</v>
      </c>
      <c r="L18" s="44">
        <f>SUM(I18:K18)</f>
        <v>6</v>
      </c>
      <c r="M18" s="45">
        <f>+H18+L18</f>
        <v>12</v>
      </c>
      <c r="N18" s="259">
        <v>1</v>
      </c>
      <c r="O18" s="260">
        <v>2</v>
      </c>
      <c r="P18" s="261">
        <v>3</v>
      </c>
      <c r="Q18" s="44">
        <f>SUM(N18:P18)</f>
        <v>6</v>
      </c>
      <c r="R18" s="259">
        <v>1</v>
      </c>
      <c r="S18" s="260">
        <v>4</v>
      </c>
      <c r="T18" s="261">
        <v>1</v>
      </c>
      <c r="U18" s="44">
        <f>SUM(R18:T18)</f>
        <v>6</v>
      </c>
      <c r="V18" s="45">
        <f>+H18+L18+Q18+U18</f>
        <v>24</v>
      </c>
    </row>
    <row r="19" spans="1:22" ht="34.5" customHeight="1" thickBot="1">
      <c r="A19" s="497" t="s">
        <v>141</v>
      </c>
      <c r="B19" s="498"/>
      <c r="C19" s="7" t="s">
        <v>24</v>
      </c>
      <c r="D19" s="103" t="s">
        <v>27</v>
      </c>
      <c r="E19" s="478" t="s">
        <v>25</v>
      </c>
      <c r="F19" s="478"/>
      <c r="G19" s="479"/>
      <c r="H19" s="25" t="e">
        <f>H20/H21</f>
        <v>#DIV/0!</v>
      </c>
      <c r="I19" s="485" t="s">
        <v>25</v>
      </c>
      <c r="J19" s="478"/>
      <c r="K19" s="479"/>
      <c r="L19" s="25" t="e">
        <f>L20/L21</f>
        <v>#DIV/0!</v>
      </c>
      <c r="M19" s="26" t="e">
        <f>M20/M21</f>
        <v>#DIV/0!</v>
      </c>
      <c r="N19" s="485" t="s">
        <v>25</v>
      </c>
      <c r="O19" s="478"/>
      <c r="P19" s="479"/>
      <c r="Q19" s="25" t="e">
        <f>Q20/Q21</f>
        <v>#DIV/0!</v>
      </c>
      <c r="R19" s="485" t="s">
        <v>25</v>
      </c>
      <c r="S19" s="478"/>
      <c r="T19" s="479"/>
      <c r="U19" s="25" t="e">
        <f>U20/U21</f>
        <v>#DIV/0!</v>
      </c>
      <c r="V19" s="26" t="e">
        <f>V20/V21</f>
        <v>#DIV/0!</v>
      </c>
    </row>
    <row r="20" spans="1:22" ht="33.75" customHeight="1">
      <c r="A20" s="630" t="s">
        <v>214</v>
      </c>
      <c r="B20" s="631"/>
      <c r="C20" s="493" t="s">
        <v>215</v>
      </c>
      <c r="D20" s="47" t="s">
        <v>36</v>
      </c>
      <c r="E20" s="75"/>
      <c r="F20" s="76"/>
      <c r="G20" s="77"/>
      <c r="H20" s="16">
        <f>SUM(E20:G20)</f>
        <v>0</v>
      </c>
      <c r="I20" s="75"/>
      <c r="J20" s="76"/>
      <c r="K20" s="77"/>
      <c r="L20" s="16">
        <f>SUM(I20:K20)</f>
        <v>0</v>
      </c>
      <c r="M20" s="17">
        <f>+H20+L20</f>
        <v>0</v>
      </c>
      <c r="N20" s="75"/>
      <c r="O20" s="76"/>
      <c r="P20" s="77"/>
      <c r="Q20" s="16">
        <f>SUM(N20:P20)</f>
        <v>0</v>
      </c>
      <c r="R20" s="75"/>
      <c r="S20" s="76"/>
      <c r="T20" s="77"/>
      <c r="U20" s="16">
        <f>SUM(R20:T20)</f>
        <v>0</v>
      </c>
      <c r="V20" s="17">
        <f>+H20+L20+Q20+U20</f>
        <v>0</v>
      </c>
    </row>
    <row r="21" spans="1:22" ht="32.25" customHeight="1" thickBot="1">
      <c r="A21" s="632"/>
      <c r="B21" s="633"/>
      <c r="C21" s="494"/>
      <c r="D21" s="48" t="s">
        <v>37</v>
      </c>
      <c r="E21" s="84"/>
      <c r="F21" s="85"/>
      <c r="G21" s="86"/>
      <c r="H21" s="22">
        <f>SUM(E21:G21)</f>
        <v>0</v>
      </c>
      <c r="I21" s="84"/>
      <c r="J21" s="85"/>
      <c r="K21" s="86"/>
      <c r="L21" s="22">
        <f>SUM(I21:K21)</f>
        <v>0</v>
      </c>
      <c r="M21" s="23">
        <f>+H21+L21</f>
        <v>0</v>
      </c>
      <c r="N21" s="84"/>
      <c r="O21" s="85"/>
      <c r="P21" s="86"/>
      <c r="Q21" s="22">
        <f>SUM(N21:P21)</f>
        <v>0</v>
      </c>
      <c r="R21" s="84"/>
      <c r="S21" s="85"/>
      <c r="T21" s="86"/>
      <c r="U21" s="22">
        <f>SUM(R21:T21)</f>
        <v>0</v>
      </c>
      <c r="V21" s="23">
        <f>+H21+L21+Q21+U21</f>
        <v>0</v>
      </c>
    </row>
  </sheetData>
  <protectedRanges>
    <protectedRange sqref="R17:T17 R20:T21" name="Rango2_6"/>
    <protectedRange sqref="R8:T8 R11:T11 R14:T14" name="Rango1_6"/>
    <protectedRange sqref="E17:G17 E20:G21" name="Rango2_4"/>
    <protectedRange sqref="E8:G8 E11:G11 E14:G14" name="Rango1_4"/>
    <protectedRange sqref="I17:K17 I20:K21" name="Rango2_1_1"/>
    <protectedRange sqref="I8:K8 I11:K11 I14:K14" name="Rango1_1_1"/>
    <protectedRange sqref="N17:P17 N20:P21" name="Rango2_3_2"/>
    <protectedRange sqref="N8:P8 N11:P11 N14:P14" name="Rango1_3_2"/>
  </protectedRanges>
  <mergeCells count="57">
    <mergeCell ref="J3:J6"/>
    <mergeCell ref="A5:A6"/>
    <mergeCell ref="B5:C5"/>
    <mergeCell ref="D5:D6"/>
    <mergeCell ref="E3:E6"/>
    <mergeCell ref="F3:F6"/>
    <mergeCell ref="G3:G6"/>
    <mergeCell ref="H3:H6"/>
    <mergeCell ref="I3:I6"/>
    <mergeCell ref="A8:A9"/>
    <mergeCell ref="B8:B9"/>
    <mergeCell ref="C8:C9"/>
    <mergeCell ref="V3:V6"/>
    <mergeCell ref="K3:K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U3:U6"/>
    <mergeCell ref="A3:D3"/>
    <mergeCell ref="E10:G10"/>
    <mergeCell ref="I10:K10"/>
    <mergeCell ref="N10:P10"/>
    <mergeCell ref="R10:T10"/>
    <mergeCell ref="N7:P7"/>
    <mergeCell ref="E7:G7"/>
    <mergeCell ref="I7:K7"/>
    <mergeCell ref="R7:T7"/>
    <mergeCell ref="N16:P16"/>
    <mergeCell ref="R16:T16"/>
    <mergeCell ref="A11:A15"/>
    <mergeCell ref="B11:B12"/>
    <mergeCell ref="C11:C12"/>
    <mergeCell ref="E13:G13"/>
    <mergeCell ref="I13:K13"/>
    <mergeCell ref="N13:P13"/>
    <mergeCell ref="N19:P19"/>
    <mergeCell ref="R19:T19"/>
    <mergeCell ref="A20:B21"/>
    <mergeCell ref="C20:C21"/>
    <mergeCell ref="A1:P1"/>
    <mergeCell ref="A17:A18"/>
    <mergeCell ref="B17:B18"/>
    <mergeCell ref="C17:C18"/>
    <mergeCell ref="A19:B19"/>
    <mergeCell ref="E19:G19"/>
    <mergeCell ref="I19:K19"/>
    <mergeCell ref="R13:T13"/>
    <mergeCell ref="B14:B15"/>
    <mergeCell ref="C14:C15"/>
    <mergeCell ref="E16:G16"/>
    <mergeCell ref="I16:K16"/>
  </mergeCells>
  <conditionalFormatting sqref="H7">
    <cfRule type="cellIs" dxfId="3899" priority="175" operator="greaterThan">
      <formula>1</formula>
    </cfRule>
    <cfRule type="cellIs" dxfId="3898" priority="176" operator="greaterThan">
      <formula>0.89</formula>
    </cfRule>
    <cfRule type="cellIs" dxfId="3897" priority="177" operator="greaterThan">
      <formula>0.69</formula>
    </cfRule>
    <cfRule type="cellIs" dxfId="3896" priority="178" operator="greaterThan">
      <formula>0.49</formula>
    </cfRule>
    <cfRule type="cellIs" dxfId="3895" priority="179" operator="greaterThan">
      <formula>0.29</formula>
    </cfRule>
    <cfRule type="cellIs" dxfId="3894" priority="180" operator="lessThan">
      <formula>0.29</formula>
    </cfRule>
  </conditionalFormatting>
  <conditionalFormatting sqref="L7">
    <cfRule type="cellIs" dxfId="3893" priority="169" operator="greaterThan">
      <formula>1</formula>
    </cfRule>
    <cfRule type="cellIs" dxfId="3892" priority="170" operator="greaterThan">
      <formula>0.89</formula>
    </cfRule>
    <cfRule type="cellIs" dxfId="3891" priority="171" operator="greaterThan">
      <formula>0.69</formula>
    </cfRule>
    <cfRule type="cellIs" dxfId="3890" priority="172" operator="greaterThan">
      <formula>0.49</formula>
    </cfRule>
    <cfRule type="cellIs" dxfId="3889" priority="173" operator="greaterThan">
      <formula>0.29</formula>
    </cfRule>
    <cfRule type="cellIs" dxfId="3888" priority="174" operator="lessThan">
      <formula>0.29</formula>
    </cfRule>
  </conditionalFormatting>
  <conditionalFormatting sqref="M7">
    <cfRule type="cellIs" dxfId="3887" priority="163" operator="greaterThan">
      <formula>1</formula>
    </cfRule>
    <cfRule type="cellIs" dxfId="3886" priority="164" operator="greaterThan">
      <formula>0.89</formula>
    </cfRule>
    <cfRule type="cellIs" dxfId="3885" priority="165" operator="greaterThan">
      <formula>0.69</formula>
    </cfRule>
    <cfRule type="cellIs" dxfId="3884" priority="166" operator="greaterThan">
      <formula>0.49</formula>
    </cfRule>
    <cfRule type="cellIs" dxfId="3883" priority="167" operator="greaterThan">
      <formula>0.29</formula>
    </cfRule>
    <cfRule type="cellIs" dxfId="3882" priority="168" operator="lessThan">
      <formula>0.29</formula>
    </cfRule>
  </conditionalFormatting>
  <conditionalFormatting sqref="Q7">
    <cfRule type="cellIs" dxfId="3881" priority="157" operator="greaterThan">
      <formula>1</formula>
    </cfRule>
    <cfRule type="cellIs" dxfId="3880" priority="158" operator="greaterThan">
      <formula>0.89</formula>
    </cfRule>
    <cfRule type="cellIs" dxfId="3879" priority="159" operator="greaterThan">
      <formula>0.69</formula>
    </cfRule>
    <cfRule type="cellIs" dxfId="3878" priority="160" operator="greaterThan">
      <formula>0.49</formula>
    </cfRule>
    <cfRule type="cellIs" dxfId="3877" priority="161" operator="greaterThan">
      <formula>0.29</formula>
    </cfRule>
    <cfRule type="cellIs" dxfId="3876" priority="162" operator="lessThan">
      <formula>0.29</formula>
    </cfRule>
  </conditionalFormatting>
  <conditionalFormatting sqref="U7">
    <cfRule type="cellIs" dxfId="3875" priority="151" operator="greaterThan">
      <formula>1</formula>
    </cfRule>
    <cfRule type="cellIs" dxfId="3874" priority="152" operator="greaterThan">
      <formula>0.89</formula>
    </cfRule>
    <cfRule type="cellIs" dxfId="3873" priority="153" operator="greaterThan">
      <formula>0.69</formula>
    </cfRule>
    <cfRule type="cellIs" dxfId="3872" priority="154" operator="greaterThan">
      <formula>0.49</formula>
    </cfRule>
    <cfRule type="cellIs" dxfId="3871" priority="155" operator="greaterThan">
      <formula>0.29</formula>
    </cfRule>
    <cfRule type="cellIs" dxfId="3870" priority="156" operator="lessThan">
      <formula>0.29</formula>
    </cfRule>
  </conditionalFormatting>
  <conditionalFormatting sqref="V7">
    <cfRule type="cellIs" dxfId="3869" priority="145" operator="greaterThan">
      <formula>1</formula>
    </cfRule>
    <cfRule type="cellIs" dxfId="3868" priority="146" operator="greaterThan">
      <formula>0.89</formula>
    </cfRule>
    <cfRule type="cellIs" dxfId="3867" priority="147" operator="greaterThan">
      <formula>0.69</formula>
    </cfRule>
    <cfRule type="cellIs" dxfId="3866" priority="148" operator="greaterThan">
      <formula>0.49</formula>
    </cfRule>
    <cfRule type="cellIs" dxfId="3865" priority="149" operator="greaterThan">
      <formula>0.29</formula>
    </cfRule>
    <cfRule type="cellIs" dxfId="3864" priority="150" operator="lessThan">
      <formula>0.29</formula>
    </cfRule>
  </conditionalFormatting>
  <conditionalFormatting sqref="V16">
    <cfRule type="cellIs" dxfId="3863" priority="37" operator="greaterThan">
      <formula>1</formula>
    </cfRule>
    <cfRule type="cellIs" dxfId="3862" priority="38" operator="greaterThan">
      <formula>0.89</formula>
    </cfRule>
    <cfRule type="cellIs" dxfId="3861" priority="39" operator="greaterThan">
      <formula>0.69</formula>
    </cfRule>
    <cfRule type="cellIs" dxfId="3860" priority="40" operator="greaterThan">
      <formula>0.49</formula>
    </cfRule>
    <cfRule type="cellIs" dxfId="3859" priority="41" operator="greaterThan">
      <formula>0.29</formula>
    </cfRule>
    <cfRule type="cellIs" dxfId="3858" priority="42" operator="lessThan">
      <formula>0.29</formula>
    </cfRule>
  </conditionalFormatting>
  <conditionalFormatting sqref="H10">
    <cfRule type="cellIs" dxfId="3857" priority="139" operator="greaterThan">
      <formula>1</formula>
    </cfRule>
    <cfRule type="cellIs" dxfId="3856" priority="140" operator="greaterThan">
      <formula>0.89</formula>
    </cfRule>
    <cfRule type="cellIs" dxfId="3855" priority="141" operator="greaterThan">
      <formula>0.69</formula>
    </cfRule>
    <cfRule type="cellIs" dxfId="3854" priority="142" operator="greaterThan">
      <formula>0.49</formula>
    </cfRule>
    <cfRule type="cellIs" dxfId="3853" priority="143" operator="greaterThan">
      <formula>0.29</formula>
    </cfRule>
    <cfRule type="cellIs" dxfId="3852" priority="144" operator="lessThan">
      <formula>0.29</formula>
    </cfRule>
  </conditionalFormatting>
  <conditionalFormatting sqref="L10">
    <cfRule type="cellIs" dxfId="3851" priority="133" operator="greaterThan">
      <formula>1</formula>
    </cfRule>
    <cfRule type="cellIs" dxfId="3850" priority="134" operator="greaterThan">
      <formula>0.89</formula>
    </cfRule>
    <cfRule type="cellIs" dxfId="3849" priority="135" operator="greaterThan">
      <formula>0.69</formula>
    </cfRule>
    <cfRule type="cellIs" dxfId="3848" priority="136" operator="greaterThan">
      <formula>0.49</formula>
    </cfRule>
    <cfRule type="cellIs" dxfId="3847" priority="137" operator="greaterThan">
      <formula>0.29</formula>
    </cfRule>
    <cfRule type="cellIs" dxfId="3846" priority="138" operator="lessThan">
      <formula>0.29</formula>
    </cfRule>
  </conditionalFormatting>
  <conditionalFormatting sqref="M10">
    <cfRule type="cellIs" dxfId="3845" priority="127" operator="greaterThan">
      <formula>1</formula>
    </cfRule>
    <cfRule type="cellIs" dxfId="3844" priority="128" operator="greaterThan">
      <formula>0.89</formula>
    </cfRule>
    <cfRule type="cellIs" dxfId="3843" priority="129" operator="greaterThan">
      <formula>0.69</formula>
    </cfRule>
    <cfRule type="cellIs" dxfId="3842" priority="130" operator="greaterThan">
      <formula>0.49</formula>
    </cfRule>
    <cfRule type="cellIs" dxfId="3841" priority="131" operator="greaterThan">
      <formula>0.29</formula>
    </cfRule>
    <cfRule type="cellIs" dxfId="3840" priority="132" operator="lessThan">
      <formula>0.29</formula>
    </cfRule>
  </conditionalFormatting>
  <conditionalFormatting sqref="Q10">
    <cfRule type="cellIs" dxfId="3839" priority="121" operator="greaterThan">
      <formula>1</formula>
    </cfRule>
    <cfRule type="cellIs" dxfId="3838" priority="122" operator="greaterThan">
      <formula>0.89</formula>
    </cfRule>
    <cfRule type="cellIs" dxfId="3837" priority="123" operator="greaterThan">
      <formula>0.69</formula>
    </cfRule>
    <cfRule type="cellIs" dxfId="3836" priority="124" operator="greaterThan">
      <formula>0.49</formula>
    </cfRule>
    <cfRule type="cellIs" dxfId="3835" priority="125" operator="greaterThan">
      <formula>0.29</formula>
    </cfRule>
    <cfRule type="cellIs" dxfId="3834" priority="126" operator="lessThan">
      <formula>0.29</formula>
    </cfRule>
  </conditionalFormatting>
  <conditionalFormatting sqref="U10">
    <cfRule type="cellIs" dxfId="3833" priority="115" operator="greaterThan">
      <formula>1</formula>
    </cfRule>
    <cfRule type="cellIs" dxfId="3832" priority="116" operator="greaterThan">
      <formula>0.89</formula>
    </cfRule>
    <cfRule type="cellIs" dxfId="3831" priority="117" operator="greaterThan">
      <formula>0.69</formula>
    </cfRule>
    <cfRule type="cellIs" dxfId="3830" priority="118" operator="greaterThan">
      <formula>0.49</formula>
    </cfRule>
    <cfRule type="cellIs" dxfId="3829" priority="119" operator="greaterThan">
      <formula>0.29</formula>
    </cfRule>
    <cfRule type="cellIs" dxfId="3828" priority="120" operator="lessThan">
      <formula>0.29</formula>
    </cfRule>
  </conditionalFormatting>
  <conditionalFormatting sqref="V10">
    <cfRule type="cellIs" dxfId="3827" priority="109" operator="greaterThan">
      <formula>1</formula>
    </cfRule>
    <cfRule type="cellIs" dxfId="3826" priority="110" operator="greaterThan">
      <formula>0.89</formula>
    </cfRule>
    <cfRule type="cellIs" dxfId="3825" priority="111" operator="greaterThan">
      <formula>0.69</formula>
    </cfRule>
    <cfRule type="cellIs" dxfId="3824" priority="112" operator="greaterThan">
      <formula>0.49</formula>
    </cfRule>
    <cfRule type="cellIs" dxfId="3823" priority="113" operator="greaterThan">
      <formula>0.29</formula>
    </cfRule>
    <cfRule type="cellIs" dxfId="3822" priority="114" operator="lessThan">
      <formula>0.29</formula>
    </cfRule>
  </conditionalFormatting>
  <conditionalFormatting sqref="H13">
    <cfRule type="cellIs" dxfId="3821" priority="103" operator="greaterThan">
      <formula>1</formula>
    </cfRule>
    <cfRule type="cellIs" dxfId="3820" priority="104" operator="greaterThan">
      <formula>0.89</formula>
    </cfRule>
    <cfRule type="cellIs" dxfId="3819" priority="105" operator="greaterThan">
      <formula>0.69</formula>
    </cfRule>
    <cfRule type="cellIs" dxfId="3818" priority="106" operator="greaterThan">
      <formula>0.49</formula>
    </cfRule>
    <cfRule type="cellIs" dxfId="3817" priority="107" operator="greaterThan">
      <formula>0.29</formula>
    </cfRule>
    <cfRule type="cellIs" dxfId="3816" priority="108" operator="lessThan">
      <formula>0.29</formula>
    </cfRule>
  </conditionalFormatting>
  <conditionalFormatting sqref="L13">
    <cfRule type="cellIs" dxfId="3815" priority="97" operator="greaterThan">
      <formula>1</formula>
    </cfRule>
    <cfRule type="cellIs" dxfId="3814" priority="98" operator="greaterThan">
      <formula>0.89</formula>
    </cfRule>
    <cfRule type="cellIs" dxfId="3813" priority="99" operator="greaterThan">
      <formula>0.69</formula>
    </cfRule>
    <cfRule type="cellIs" dxfId="3812" priority="100" operator="greaterThan">
      <formula>0.49</formula>
    </cfRule>
    <cfRule type="cellIs" dxfId="3811" priority="101" operator="greaterThan">
      <formula>0.29</formula>
    </cfRule>
    <cfRule type="cellIs" dxfId="3810" priority="102" operator="lessThan">
      <formula>0.29</formula>
    </cfRule>
  </conditionalFormatting>
  <conditionalFormatting sqref="M13">
    <cfRule type="cellIs" dxfId="3809" priority="91" operator="greaterThan">
      <formula>1</formula>
    </cfRule>
    <cfRule type="cellIs" dxfId="3808" priority="92" operator="greaterThan">
      <formula>0.89</formula>
    </cfRule>
    <cfRule type="cellIs" dxfId="3807" priority="93" operator="greaterThan">
      <formula>0.69</formula>
    </cfRule>
    <cfRule type="cellIs" dxfId="3806" priority="94" operator="greaterThan">
      <formula>0.49</formula>
    </cfRule>
    <cfRule type="cellIs" dxfId="3805" priority="95" operator="greaterThan">
      <formula>0.29</formula>
    </cfRule>
    <cfRule type="cellIs" dxfId="3804" priority="96" operator="lessThan">
      <formula>0.29</formula>
    </cfRule>
  </conditionalFormatting>
  <conditionalFormatting sqref="Q13">
    <cfRule type="cellIs" dxfId="3803" priority="85" operator="greaterThan">
      <formula>1</formula>
    </cfRule>
    <cfRule type="cellIs" dxfId="3802" priority="86" operator="greaterThan">
      <formula>0.89</formula>
    </cfRule>
    <cfRule type="cellIs" dxfId="3801" priority="87" operator="greaterThan">
      <formula>0.69</formula>
    </cfRule>
    <cfRule type="cellIs" dxfId="3800" priority="88" operator="greaterThan">
      <formula>0.49</formula>
    </cfRule>
    <cfRule type="cellIs" dxfId="3799" priority="89" operator="greaterThan">
      <formula>0.29</formula>
    </cfRule>
    <cfRule type="cellIs" dxfId="3798" priority="90" operator="lessThan">
      <formula>0.29</formula>
    </cfRule>
  </conditionalFormatting>
  <conditionalFormatting sqref="U13">
    <cfRule type="cellIs" dxfId="3797" priority="79" operator="greaterThan">
      <formula>1</formula>
    </cfRule>
    <cfRule type="cellIs" dxfId="3796" priority="80" operator="greaterThan">
      <formula>0.89</formula>
    </cfRule>
    <cfRule type="cellIs" dxfId="3795" priority="81" operator="greaterThan">
      <formula>0.69</formula>
    </cfRule>
    <cfRule type="cellIs" dxfId="3794" priority="82" operator="greaterThan">
      <formula>0.49</formula>
    </cfRule>
    <cfRule type="cellIs" dxfId="3793" priority="83" operator="greaterThan">
      <formula>0.29</formula>
    </cfRule>
    <cfRule type="cellIs" dxfId="3792" priority="84" operator="lessThan">
      <formula>0.29</formula>
    </cfRule>
  </conditionalFormatting>
  <conditionalFormatting sqref="V13">
    <cfRule type="cellIs" dxfId="3791" priority="73" operator="greaterThan">
      <formula>1</formula>
    </cfRule>
    <cfRule type="cellIs" dxfId="3790" priority="74" operator="greaterThan">
      <formula>0.89</formula>
    </cfRule>
    <cfRule type="cellIs" dxfId="3789" priority="75" operator="greaterThan">
      <formula>0.69</formula>
    </cfRule>
    <cfRule type="cellIs" dxfId="3788" priority="76" operator="greaterThan">
      <formula>0.49</formula>
    </cfRule>
    <cfRule type="cellIs" dxfId="3787" priority="77" operator="greaterThan">
      <formula>0.29</formula>
    </cfRule>
    <cfRule type="cellIs" dxfId="3786" priority="78" operator="lessThan">
      <formula>0.29</formula>
    </cfRule>
  </conditionalFormatting>
  <conditionalFormatting sqref="H16">
    <cfRule type="cellIs" dxfId="3785" priority="67" operator="greaterThan">
      <formula>1</formula>
    </cfRule>
    <cfRule type="cellIs" dxfId="3784" priority="68" operator="greaterThan">
      <formula>0.89</formula>
    </cfRule>
    <cfRule type="cellIs" dxfId="3783" priority="69" operator="greaterThan">
      <formula>0.69</formula>
    </cfRule>
    <cfRule type="cellIs" dxfId="3782" priority="70" operator="greaterThan">
      <formula>0.49</formula>
    </cfRule>
    <cfRule type="cellIs" dxfId="3781" priority="71" operator="greaterThan">
      <formula>0.29</formula>
    </cfRule>
    <cfRule type="cellIs" dxfId="3780" priority="72" operator="lessThan">
      <formula>0.29</formula>
    </cfRule>
  </conditionalFormatting>
  <conditionalFormatting sqref="L16">
    <cfRule type="cellIs" dxfId="3779" priority="61" operator="greaterThan">
      <formula>1</formula>
    </cfRule>
    <cfRule type="cellIs" dxfId="3778" priority="62" operator="greaterThan">
      <formula>0.89</formula>
    </cfRule>
    <cfRule type="cellIs" dxfId="3777" priority="63" operator="greaterThan">
      <formula>0.69</formula>
    </cfRule>
    <cfRule type="cellIs" dxfId="3776" priority="64" operator="greaterThan">
      <formula>0.49</formula>
    </cfRule>
    <cfRule type="cellIs" dxfId="3775" priority="65" operator="greaterThan">
      <formula>0.29</formula>
    </cfRule>
    <cfRule type="cellIs" dxfId="3774" priority="66" operator="lessThan">
      <formula>0.29</formula>
    </cfRule>
  </conditionalFormatting>
  <conditionalFormatting sqref="M16">
    <cfRule type="cellIs" dxfId="3773" priority="55" operator="greaterThan">
      <formula>1</formula>
    </cfRule>
    <cfRule type="cellIs" dxfId="3772" priority="56" operator="greaterThan">
      <formula>0.89</formula>
    </cfRule>
    <cfRule type="cellIs" dxfId="3771" priority="57" operator="greaterThan">
      <formula>0.69</formula>
    </cfRule>
    <cfRule type="cellIs" dxfId="3770" priority="58" operator="greaterThan">
      <formula>0.49</formula>
    </cfRule>
    <cfRule type="cellIs" dxfId="3769" priority="59" operator="greaterThan">
      <formula>0.29</formula>
    </cfRule>
    <cfRule type="cellIs" dxfId="3768" priority="60" operator="lessThan">
      <formula>0.29</formula>
    </cfRule>
  </conditionalFormatting>
  <conditionalFormatting sqref="Q16">
    <cfRule type="cellIs" dxfId="3767" priority="49" operator="greaterThan">
      <formula>1</formula>
    </cfRule>
    <cfRule type="cellIs" dxfId="3766" priority="50" operator="greaterThan">
      <formula>0.89</formula>
    </cfRule>
    <cfRule type="cellIs" dxfId="3765" priority="51" operator="greaterThan">
      <formula>0.69</formula>
    </cfRule>
    <cfRule type="cellIs" dxfId="3764" priority="52" operator="greaterThan">
      <formula>0.49</formula>
    </cfRule>
    <cfRule type="cellIs" dxfId="3763" priority="53" operator="greaterThan">
      <formula>0.29</formula>
    </cfRule>
    <cfRule type="cellIs" dxfId="3762" priority="54" operator="lessThan">
      <formula>0.29</formula>
    </cfRule>
  </conditionalFormatting>
  <conditionalFormatting sqref="U16">
    <cfRule type="cellIs" dxfId="3761" priority="43" operator="greaterThan">
      <formula>1</formula>
    </cfRule>
    <cfRule type="cellIs" dxfId="3760" priority="44" operator="greaterThan">
      <formula>0.89</formula>
    </cfRule>
    <cfRule type="cellIs" dxfId="3759" priority="45" operator="greaterThan">
      <formula>0.69</formula>
    </cfRule>
    <cfRule type="cellIs" dxfId="3758" priority="46" operator="greaterThan">
      <formula>0.49</formula>
    </cfRule>
    <cfRule type="cellIs" dxfId="3757" priority="47" operator="greaterThan">
      <formula>0.29</formula>
    </cfRule>
    <cfRule type="cellIs" dxfId="3756" priority="48" operator="lessThan">
      <formula>0.29</formula>
    </cfRule>
  </conditionalFormatting>
  <conditionalFormatting sqref="V19">
    <cfRule type="cellIs" dxfId="3755" priority="1" operator="greaterThan">
      <formula>1</formula>
    </cfRule>
    <cfRule type="cellIs" dxfId="3754" priority="2" operator="greaterThan">
      <formula>0.89</formula>
    </cfRule>
    <cfRule type="cellIs" dxfId="3753" priority="3" operator="greaterThan">
      <formula>0.69</formula>
    </cfRule>
    <cfRule type="cellIs" dxfId="3752" priority="4" operator="greaterThan">
      <formula>0.49</formula>
    </cfRule>
    <cfRule type="cellIs" dxfId="3751" priority="5" operator="greaterThan">
      <formula>0.29</formula>
    </cfRule>
    <cfRule type="cellIs" dxfId="3750" priority="6" operator="lessThan">
      <formula>0.29</formula>
    </cfRule>
  </conditionalFormatting>
  <conditionalFormatting sqref="H19">
    <cfRule type="cellIs" dxfId="3749" priority="31" operator="greaterThan">
      <formula>1</formula>
    </cfRule>
    <cfRule type="cellIs" dxfId="3748" priority="32" operator="greaterThan">
      <formula>0.89</formula>
    </cfRule>
    <cfRule type="cellIs" dxfId="3747" priority="33" operator="greaterThan">
      <formula>0.69</formula>
    </cfRule>
    <cfRule type="cellIs" dxfId="3746" priority="34" operator="greaterThan">
      <formula>0.49</formula>
    </cfRule>
    <cfRule type="cellIs" dxfId="3745" priority="35" operator="greaterThan">
      <formula>0.29</formula>
    </cfRule>
    <cfRule type="cellIs" dxfId="3744" priority="36" operator="lessThan">
      <formula>0.29</formula>
    </cfRule>
  </conditionalFormatting>
  <conditionalFormatting sqref="L19">
    <cfRule type="cellIs" dxfId="3743" priority="25" operator="greaterThan">
      <formula>1</formula>
    </cfRule>
    <cfRule type="cellIs" dxfId="3742" priority="26" operator="greaterThan">
      <formula>0.89</formula>
    </cfRule>
    <cfRule type="cellIs" dxfId="3741" priority="27" operator="greaterThan">
      <formula>0.69</formula>
    </cfRule>
    <cfRule type="cellIs" dxfId="3740" priority="28" operator="greaterThan">
      <formula>0.49</formula>
    </cfRule>
    <cfRule type="cellIs" dxfId="3739" priority="29" operator="greaterThan">
      <formula>0.29</formula>
    </cfRule>
    <cfRule type="cellIs" dxfId="3738" priority="30" operator="lessThan">
      <formula>0.29</formula>
    </cfRule>
  </conditionalFormatting>
  <conditionalFormatting sqref="M19">
    <cfRule type="cellIs" dxfId="3737" priority="19" operator="greaterThan">
      <formula>1</formula>
    </cfRule>
    <cfRule type="cellIs" dxfId="3736" priority="20" operator="greaterThan">
      <formula>0.89</formula>
    </cfRule>
    <cfRule type="cellIs" dxfId="3735" priority="21" operator="greaterThan">
      <formula>0.69</formula>
    </cfRule>
    <cfRule type="cellIs" dxfId="3734" priority="22" operator="greaterThan">
      <formula>0.49</formula>
    </cfRule>
    <cfRule type="cellIs" dxfId="3733" priority="23" operator="greaterThan">
      <formula>0.29</formula>
    </cfRule>
    <cfRule type="cellIs" dxfId="3732" priority="24" operator="lessThan">
      <formula>0.29</formula>
    </cfRule>
  </conditionalFormatting>
  <conditionalFormatting sqref="Q19">
    <cfRule type="cellIs" dxfId="3731" priority="13" operator="greaterThan">
      <formula>1</formula>
    </cfRule>
    <cfRule type="cellIs" dxfId="3730" priority="14" operator="greaterThan">
      <formula>0.89</formula>
    </cfRule>
    <cfRule type="cellIs" dxfId="3729" priority="15" operator="greaterThan">
      <formula>0.69</formula>
    </cfRule>
    <cfRule type="cellIs" dxfId="3728" priority="16" operator="greaterThan">
      <formula>0.49</formula>
    </cfRule>
    <cfRule type="cellIs" dxfId="3727" priority="17" operator="greaterThan">
      <formula>0.29</formula>
    </cfRule>
    <cfRule type="cellIs" dxfId="3726" priority="18" operator="lessThan">
      <formula>0.29</formula>
    </cfRule>
  </conditionalFormatting>
  <conditionalFormatting sqref="U19">
    <cfRule type="cellIs" dxfId="3725" priority="7" operator="greaterThan">
      <formula>1</formula>
    </cfRule>
    <cfRule type="cellIs" dxfId="3724" priority="8" operator="greaterThan">
      <formula>0.89</formula>
    </cfRule>
    <cfRule type="cellIs" dxfId="3723" priority="9" operator="greaterThan">
      <formula>0.69</formula>
    </cfRule>
    <cfRule type="cellIs" dxfId="3722" priority="10" operator="greaterThan">
      <formula>0.49</formula>
    </cfRule>
    <cfRule type="cellIs" dxfId="3721" priority="11" operator="greaterThan">
      <formula>0.29</formula>
    </cfRule>
    <cfRule type="cellIs" dxfId="3720" priority="12" operator="lessThan">
      <formula>0.29</formula>
    </cfRule>
  </conditionalFormatting>
  <pageMargins left="0.25" right="0.25" top="0.75" bottom="0.75" header="0.3" footer="0.3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32"/>
  <sheetViews>
    <sheetView topLeftCell="A17" zoomScale="50" zoomScaleNormal="50" workbookViewId="0">
      <selection activeCell="M10" sqref="M10"/>
    </sheetView>
  </sheetViews>
  <sheetFormatPr baseColWidth="10" defaultRowHeight="15"/>
  <cols>
    <col min="1" max="1" width="29.7109375" style="1" customWidth="1"/>
    <col min="2" max="2" width="28.42578125" customWidth="1"/>
    <col min="3" max="3" width="26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50.1" customHeight="1">
      <c r="A1" s="459" t="s">
        <v>915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3.5" customHeight="1" thickBot="1"/>
    <row r="3" spans="1:22" ht="36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0" t="s">
        <v>4</v>
      </c>
      <c r="R3" s="460" t="s">
        <v>12</v>
      </c>
      <c r="S3" s="460" t="s">
        <v>13</v>
      </c>
      <c r="T3" s="460" t="s">
        <v>14</v>
      </c>
      <c r="U3" s="460" t="s">
        <v>4</v>
      </c>
      <c r="V3" s="460" t="s">
        <v>15</v>
      </c>
    </row>
    <row r="4" spans="1:22" ht="50.1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61"/>
      <c r="R4" s="461"/>
      <c r="S4" s="461"/>
      <c r="T4" s="461"/>
      <c r="U4" s="461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61"/>
      <c r="R5" s="461"/>
      <c r="S5" s="461"/>
      <c r="T5" s="461"/>
      <c r="U5" s="461"/>
      <c r="V5" s="461"/>
    </row>
    <row r="6" spans="1:22" ht="15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62"/>
      <c r="R6" s="462"/>
      <c r="S6" s="462"/>
      <c r="T6" s="462"/>
      <c r="U6" s="462"/>
      <c r="V6" s="462"/>
    </row>
    <row r="7" spans="1:22" ht="43.5" customHeight="1" thickBot="1">
      <c r="A7" s="7" t="s">
        <v>22</v>
      </c>
      <c r="B7" s="145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1.6666666666666667</v>
      </c>
      <c r="I7" s="477" t="s">
        <v>25</v>
      </c>
      <c r="J7" s="475"/>
      <c r="K7" s="476"/>
      <c r="L7" s="9">
        <f t="shared" ref="L7:M7" si="0">L8/L9</f>
        <v>1</v>
      </c>
      <c r="M7" s="10">
        <f t="shared" si="0"/>
        <v>1.3333333333333333</v>
      </c>
      <c r="N7" s="477" t="s">
        <v>25</v>
      </c>
      <c r="O7" s="475"/>
      <c r="P7" s="476"/>
      <c r="Q7" s="9">
        <f>Q8/Q9</f>
        <v>0.33333333333333331</v>
      </c>
      <c r="R7" s="480" t="s">
        <v>25</v>
      </c>
      <c r="S7" s="481"/>
      <c r="T7" s="482"/>
      <c r="U7" s="9">
        <f t="shared" ref="U7:V7" si="1">U8/U9</f>
        <v>0</v>
      </c>
      <c r="V7" s="10">
        <f t="shared" si="1"/>
        <v>0.75</v>
      </c>
    </row>
    <row r="8" spans="1:22" ht="60" customHeight="1">
      <c r="A8" s="486" t="s">
        <v>491</v>
      </c>
      <c r="B8" s="513" t="s">
        <v>492</v>
      </c>
      <c r="C8" s="515" t="s">
        <v>493</v>
      </c>
      <c r="D8" s="271" t="s">
        <v>504</v>
      </c>
      <c r="E8" s="75">
        <v>28</v>
      </c>
      <c r="F8" s="76">
        <v>56</v>
      </c>
      <c r="G8" s="77">
        <v>56</v>
      </c>
      <c r="H8" s="16">
        <f>SUM(E8:G8)</f>
        <v>140</v>
      </c>
      <c r="I8" s="75">
        <v>28</v>
      </c>
      <c r="J8" s="76">
        <v>28</v>
      </c>
      <c r="K8" s="77">
        <v>28</v>
      </c>
      <c r="L8" s="16">
        <f t="shared" ref="L8:L9" si="2">SUM(I8:K8)</f>
        <v>84</v>
      </c>
      <c r="M8" s="17">
        <f>+H8+L8</f>
        <v>224</v>
      </c>
      <c r="N8" s="75">
        <v>28</v>
      </c>
      <c r="O8" s="76"/>
      <c r="P8" s="77"/>
      <c r="Q8" s="16">
        <f>SUM(N8:P8)</f>
        <v>28</v>
      </c>
      <c r="R8" s="13"/>
      <c r="S8" s="14"/>
      <c r="T8" s="15"/>
      <c r="U8" s="16">
        <f t="shared" ref="U8:U9" si="3">SUM(R8:T8)</f>
        <v>0</v>
      </c>
      <c r="V8" s="17">
        <f>+H8+L8+Q8+U8</f>
        <v>252</v>
      </c>
    </row>
    <row r="9" spans="1:22" ht="49.5" customHeight="1" thickBot="1">
      <c r="A9" s="487"/>
      <c r="B9" s="514"/>
      <c r="C9" s="516"/>
      <c r="D9" s="160" t="s">
        <v>505</v>
      </c>
      <c r="E9" s="84">
        <v>28</v>
      </c>
      <c r="F9" s="85">
        <v>28</v>
      </c>
      <c r="G9" s="86">
        <v>28</v>
      </c>
      <c r="H9" s="22">
        <f>SUM(E9:G9)</f>
        <v>84</v>
      </c>
      <c r="I9" s="84">
        <v>28</v>
      </c>
      <c r="J9" s="85">
        <v>28</v>
      </c>
      <c r="K9" s="86">
        <v>28</v>
      </c>
      <c r="L9" s="22">
        <f t="shared" si="2"/>
        <v>84</v>
      </c>
      <c r="M9" s="23">
        <f>+H9+L9</f>
        <v>168</v>
      </c>
      <c r="N9" s="84">
        <v>28</v>
      </c>
      <c r="O9" s="85">
        <v>28</v>
      </c>
      <c r="P9" s="86">
        <v>28</v>
      </c>
      <c r="Q9" s="22">
        <f>SUM(N9:P9)</f>
        <v>84</v>
      </c>
      <c r="R9" s="19">
        <v>28</v>
      </c>
      <c r="S9" s="20">
        <v>28</v>
      </c>
      <c r="T9" s="21">
        <v>28</v>
      </c>
      <c r="U9" s="22">
        <f t="shared" si="3"/>
        <v>84</v>
      </c>
      <c r="V9" s="23">
        <f>+H9+L9+Q9+U9</f>
        <v>336</v>
      </c>
    </row>
    <row r="10" spans="1:22" ht="39" customHeight="1" thickBot="1">
      <c r="A10" s="487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>H11/H12</f>
        <v>1.6666666666666667</v>
      </c>
      <c r="I10" s="478" t="s">
        <v>25</v>
      </c>
      <c r="J10" s="478"/>
      <c r="K10" s="479"/>
      <c r="L10" s="25">
        <f>L11/L12</f>
        <v>1</v>
      </c>
      <c r="M10" s="26">
        <f>M11/M12</f>
        <v>1.3333333333333333</v>
      </c>
      <c r="N10" s="478" t="s">
        <v>25</v>
      </c>
      <c r="O10" s="478"/>
      <c r="P10" s="479"/>
      <c r="Q10" s="25">
        <f>Q11/Q12</f>
        <v>0.33333333333333331</v>
      </c>
      <c r="R10" s="480" t="s">
        <v>25</v>
      </c>
      <c r="S10" s="481"/>
      <c r="T10" s="482"/>
      <c r="U10" s="25">
        <f>U11/U12</f>
        <v>0</v>
      </c>
      <c r="V10" s="26">
        <f>V11/V12</f>
        <v>0.75</v>
      </c>
    </row>
    <row r="11" spans="1:22" ht="34.5" customHeight="1">
      <c r="A11" s="487"/>
      <c r="B11" s="513" t="s">
        <v>494</v>
      </c>
      <c r="C11" s="754" t="s">
        <v>495</v>
      </c>
      <c r="D11" s="265" t="s">
        <v>271</v>
      </c>
      <c r="E11" s="75">
        <v>2</v>
      </c>
      <c r="F11" s="76">
        <v>4</v>
      </c>
      <c r="G11" s="77">
        <v>4</v>
      </c>
      <c r="H11" s="16">
        <f t="shared" ref="H11" si="4">SUM(E11:G11)</f>
        <v>10</v>
      </c>
      <c r="I11" s="75">
        <v>2</v>
      </c>
      <c r="J11" s="76">
        <v>2</v>
      </c>
      <c r="K11" s="77">
        <v>2</v>
      </c>
      <c r="L11" s="16">
        <f t="shared" ref="L11:L12" si="5">SUM(I11:K11)</f>
        <v>6</v>
      </c>
      <c r="M11" s="17">
        <f t="shared" ref="M11:M12" si="6">+H11+L11</f>
        <v>16</v>
      </c>
      <c r="N11" s="75">
        <v>2</v>
      </c>
      <c r="O11" s="76"/>
      <c r="P11" s="77"/>
      <c r="Q11" s="16">
        <f>SUM(N11:P11)</f>
        <v>2</v>
      </c>
      <c r="R11" s="13"/>
      <c r="S11" s="14"/>
      <c r="T11" s="15"/>
      <c r="U11" s="16">
        <f t="shared" ref="U11" si="7">SUM(R11:T11)</f>
        <v>0</v>
      </c>
      <c r="V11" s="17">
        <f>+H11+L11+Q11+U11</f>
        <v>18</v>
      </c>
    </row>
    <row r="12" spans="1:22" ht="45.75" customHeight="1" thickBot="1">
      <c r="A12" s="487"/>
      <c r="B12" s="514"/>
      <c r="C12" s="755"/>
      <c r="D12" s="269" t="s">
        <v>356</v>
      </c>
      <c r="E12" s="393">
        <v>2</v>
      </c>
      <c r="F12" s="384">
        <v>2</v>
      </c>
      <c r="G12" s="392">
        <v>2</v>
      </c>
      <c r="H12" s="61">
        <f t="shared" ref="H12" si="8">SUM(E12:G12)</f>
        <v>6</v>
      </c>
      <c r="I12" s="393">
        <v>2</v>
      </c>
      <c r="J12" s="384">
        <v>2</v>
      </c>
      <c r="K12" s="392">
        <v>2</v>
      </c>
      <c r="L12" s="61">
        <f t="shared" si="5"/>
        <v>6</v>
      </c>
      <c r="M12" s="62">
        <f t="shared" si="6"/>
        <v>12</v>
      </c>
      <c r="N12" s="393">
        <v>2</v>
      </c>
      <c r="O12" s="384">
        <v>2</v>
      </c>
      <c r="P12" s="392">
        <v>2</v>
      </c>
      <c r="Q12" s="61">
        <f>SUM(N12:P12)</f>
        <v>6</v>
      </c>
      <c r="R12" s="63">
        <v>2</v>
      </c>
      <c r="S12" s="64">
        <v>2</v>
      </c>
      <c r="T12" s="65">
        <v>2</v>
      </c>
      <c r="U12" s="61">
        <f t="shared" ref="U12" si="9">SUM(R12:T12)</f>
        <v>6</v>
      </c>
      <c r="V12" s="62">
        <f>+H12+L12+Q12+U12</f>
        <v>24</v>
      </c>
    </row>
    <row r="13" spans="1:22" ht="46.5" customHeight="1" thickBot="1">
      <c r="A13" s="7" t="s">
        <v>29</v>
      </c>
      <c r="B13" s="451" t="s">
        <v>30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 t="shared" ref="H13" si="10">H14/H15</f>
        <v>1.0706666666666667</v>
      </c>
      <c r="I13" s="478" t="s">
        <v>25</v>
      </c>
      <c r="J13" s="478"/>
      <c r="K13" s="479"/>
      <c r="L13" s="25">
        <f t="shared" ref="L13:M13" si="11">L14/L15</f>
        <v>1.2506666666666666</v>
      </c>
      <c r="M13" s="26">
        <f t="shared" si="11"/>
        <v>1.1606666666666667</v>
      </c>
      <c r="N13" s="478" t="s">
        <v>25</v>
      </c>
      <c r="O13" s="478"/>
      <c r="P13" s="479"/>
      <c r="Q13" s="25">
        <f t="shared" ref="Q13" si="12">Q14/Q15</f>
        <v>0.41333333333333333</v>
      </c>
      <c r="R13" s="480" t="s">
        <v>25</v>
      </c>
      <c r="S13" s="481"/>
      <c r="T13" s="482"/>
      <c r="U13" s="25">
        <f t="shared" ref="U13:V13" si="13">U14/U15</f>
        <v>0</v>
      </c>
      <c r="V13" s="26">
        <f t="shared" si="13"/>
        <v>0.68366666666666664</v>
      </c>
    </row>
    <row r="14" spans="1:22" ht="61.5" customHeight="1">
      <c r="A14" s="521" t="s">
        <v>496</v>
      </c>
      <c r="B14" s="483" t="s">
        <v>497</v>
      </c>
      <c r="C14" s="489" t="s">
        <v>498</v>
      </c>
      <c r="D14" s="302" t="s">
        <v>506</v>
      </c>
      <c r="E14" s="75">
        <v>268</v>
      </c>
      <c r="F14" s="76">
        <v>265</v>
      </c>
      <c r="G14" s="77">
        <v>270</v>
      </c>
      <c r="H14" s="16">
        <f t="shared" ref="H14:H15" si="14">SUM(E14:G14)</f>
        <v>803</v>
      </c>
      <c r="I14" s="75">
        <v>308</v>
      </c>
      <c r="J14" s="76">
        <v>310</v>
      </c>
      <c r="K14" s="77">
        <v>320</v>
      </c>
      <c r="L14" s="16">
        <f t="shared" ref="L14:L15" si="15">SUM(I14:K14)</f>
        <v>938</v>
      </c>
      <c r="M14" s="17">
        <f t="shared" ref="M14:M15" si="16">+H14+L14</f>
        <v>1741</v>
      </c>
      <c r="N14" s="75">
        <v>310</v>
      </c>
      <c r="O14" s="76"/>
      <c r="P14" s="77"/>
      <c r="Q14" s="16">
        <f>SUM(N14:P14)</f>
        <v>310</v>
      </c>
      <c r="R14" s="13"/>
      <c r="S14" s="14"/>
      <c r="T14" s="15"/>
      <c r="U14" s="16">
        <f t="shared" ref="U14:U15" si="17">SUM(R14:T14)</f>
        <v>0</v>
      </c>
      <c r="V14" s="17">
        <f>+H14+L14+Q14+U14</f>
        <v>2051</v>
      </c>
    </row>
    <row r="15" spans="1:22" ht="64.5" customHeight="1" thickBot="1">
      <c r="A15" s="522"/>
      <c r="B15" s="484"/>
      <c r="C15" s="490"/>
      <c r="D15" s="300" t="s">
        <v>507</v>
      </c>
      <c r="E15" s="84">
        <v>250</v>
      </c>
      <c r="F15" s="85">
        <v>250</v>
      </c>
      <c r="G15" s="86">
        <v>250</v>
      </c>
      <c r="H15" s="22">
        <f t="shared" si="14"/>
        <v>750</v>
      </c>
      <c r="I15" s="84">
        <v>250</v>
      </c>
      <c r="J15" s="85">
        <v>250</v>
      </c>
      <c r="K15" s="86">
        <v>250</v>
      </c>
      <c r="L15" s="22">
        <f t="shared" si="15"/>
        <v>750</v>
      </c>
      <c r="M15" s="23">
        <f t="shared" si="16"/>
        <v>1500</v>
      </c>
      <c r="N15" s="84">
        <v>250</v>
      </c>
      <c r="O15" s="85">
        <v>250</v>
      </c>
      <c r="P15" s="86">
        <v>250</v>
      </c>
      <c r="Q15" s="22">
        <f>SUM(N15:P15)</f>
        <v>750</v>
      </c>
      <c r="R15" s="19">
        <v>250</v>
      </c>
      <c r="S15" s="20">
        <v>250</v>
      </c>
      <c r="T15" s="21">
        <v>250</v>
      </c>
      <c r="U15" s="22">
        <f t="shared" si="17"/>
        <v>750</v>
      </c>
      <c r="V15" s="23">
        <f>+H15+L15+Q15+U15</f>
        <v>3000</v>
      </c>
    </row>
    <row r="16" spans="1:22" ht="39" customHeight="1" thickBot="1">
      <c r="A16" s="522"/>
      <c r="B16" s="451" t="s">
        <v>31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 t="shared" ref="H16" si="18">H17/H18</f>
        <v>1.0769230769230769</v>
      </c>
      <c r="I16" s="478" t="s">
        <v>25</v>
      </c>
      <c r="J16" s="478"/>
      <c r="K16" s="479"/>
      <c r="L16" s="25">
        <f t="shared" ref="L16:M16" si="19">L17/L18</f>
        <v>1.1333333333333333</v>
      </c>
      <c r="M16" s="26">
        <f t="shared" si="19"/>
        <v>1.1135135135135135</v>
      </c>
      <c r="N16" s="478" t="s">
        <v>25</v>
      </c>
      <c r="O16" s="478"/>
      <c r="P16" s="479"/>
      <c r="Q16" s="25">
        <f t="shared" ref="Q16" si="20">Q17/Q18</f>
        <v>0.35</v>
      </c>
      <c r="R16" s="480" t="s">
        <v>25</v>
      </c>
      <c r="S16" s="481"/>
      <c r="T16" s="482"/>
      <c r="U16" s="25">
        <f t="shared" ref="U16:V16" si="21">U17/U18</f>
        <v>0</v>
      </c>
      <c r="V16" s="26">
        <f t="shared" si="21"/>
        <v>0.58352941176470585</v>
      </c>
    </row>
    <row r="17" spans="1:22" ht="30" customHeight="1">
      <c r="A17" s="522"/>
      <c r="B17" s="483" t="s">
        <v>499</v>
      </c>
      <c r="C17" s="489" t="s">
        <v>500</v>
      </c>
      <c r="D17" s="271" t="s">
        <v>508</v>
      </c>
      <c r="E17" s="75">
        <v>0</v>
      </c>
      <c r="F17" s="76">
        <v>25</v>
      </c>
      <c r="G17" s="77">
        <v>45</v>
      </c>
      <c r="H17" s="16">
        <f t="shared" ref="H17:H18" si="22">SUM(E17:G17)</f>
        <v>70</v>
      </c>
      <c r="I17" s="75">
        <v>50</v>
      </c>
      <c r="J17" s="76">
        <v>40</v>
      </c>
      <c r="K17" s="77">
        <v>46</v>
      </c>
      <c r="L17" s="16">
        <f t="shared" ref="L17:L18" si="23">SUM(I17:K17)</f>
        <v>136</v>
      </c>
      <c r="M17" s="17">
        <f t="shared" ref="M17:M18" si="24">+H17+L17</f>
        <v>206</v>
      </c>
      <c r="N17" s="75">
        <v>42</v>
      </c>
      <c r="O17" s="76"/>
      <c r="P17" s="77"/>
      <c r="Q17" s="16">
        <f>SUM(N17:P17)</f>
        <v>42</v>
      </c>
      <c r="R17" s="13"/>
      <c r="S17" s="14"/>
      <c r="T17" s="15"/>
      <c r="U17" s="16">
        <f t="shared" ref="U17:U18" si="25">SUM(R17:T17)</f>
        <v>0</v>
      </c>
      <c r="V17" s="17">
        <f>+H17+L17+Q17+U17</f>
        <v>248</v>
      </c>
    </row>
    <row r="18" spans="1:22" ht="42" customHeight="1" thickBot="1">
      <c r="A18" s="522"/>
      <c r="B18" s="484"/>
      <c r="C18" s="490"/>
      <c r="D18" s="34" t="s">
        <v>509</v>
      </c>
      <c r="E18" s="84">
        <v>10</v>
      </c>
      <c r="F18" s="85">
        <v>15</v>
      </c>
      <c r="G18" s="86">
        <v>40</v>
      </c>
      <c r="H18" s="22">
        <f t="shared" si="22"/>
        <v>65</v>
      </c>
      <c r="I18" s="84">
        <v>40</v>
      </c>
      <c r="J18" s="85">
        <v>40</v>
      </c>
      <c r="K18" s="86">
        <v>40</v>
      </c>
      <c r="L18" s="22">
        <f t="shared" si="23"/>
        <v>120</v>
      </c>
      <c r="M18" s="23">
        <f t="shared" si="24"/>
        <v>185</v>
      </c>
      <c r="N18" s="84">
        <v>40</v>
      </c>
      <c r="O18" s="85">
        <v>40</v>
      </c>
      <c r="P18" s="86">
        <v>40</v>
      </c>
      <c r="Q18" s="22">
        <f>SUM(N18:P18)</f>
        <v>120</v>
      </c>
      <c r="R18" s="19">
        <v>40</v>
      </c>
      <c r="S18" s="20">
        <v>40</v>
      </c>
      <c r="T18" s="21">
        <v>40</v>
      </c>
      <c r="U18" s="22">
        <f t="shared" si="25"/>
        <v>120</v>
      </c>
      <c r="V18" s="23">
        <f>+H18+L18+Q18+U18</f>
        <v>425</v>
      </c>
    </row>
    <row r="19" spans="1:22" ht="34.5" customHeight="1" thickBot="1">
      <c r="A19" s="522"/>
      <c r="B19" s="451" t="s">
        <v>199</v>
      </c>
      <c r="C19" s="7" t="s">
        <v>24</v>
      </c>
      <c r="D19" s="103" t="s">
        <v>27</v>
      </c>
      <c r="E19" s="478" t="s">
        <v>25</v>
      </c>
      <c r="F19" s="478"/>
      <c r="G19" s="479"/>
      <c r="H19" s="25">
        <f>H20/H21</f>
        <v>1.8666666666666667</v>
      </c>
      <c r="I19" s="478" t="s">
        <v>25</v>
      </c>
      <c r="J19" s="478"/>
      <c r="K19" s="479"/>
      <c r="L19" s="25">
        <f>L20/L21</f>
        <v>1.8666666666666667</v>
      </c>
      <c r="M19" s="26">
        <f>M20/M21</f>
        <v>1.8666666666666667</v>
      </c>
      <c r="N19" s="478" t="s">
        <v>25</v>
      </c>
      <c r="O19" s="478"/>
      <c r="P19" s="479"/>
      <c r="Q19" s="25">
        <f>Q20/Q21</f>
        <v>0.66666666666666663</v>
      </c>
      <c r="R19" s="480" t="s">
        <v>25</v>
      </c>
      <c r="S19" s="481"/>
      <c r="T19" s="482"/>
      <c r="U19" s="25">
        <f>U20/U21</f>
        <v>0</v>
      </c>
      <c r="V19" s="26">
        <f>V20/V21</f>
        <v>1.1000000000000001</v>
      </c>
    </row>
    <row r="20" spans="1:22" ht="51" customHeight="1">
      <c r="A20" s="522"/>
      <c r="B20" s="483" t="s">
        <v>501</v>
      </c>
      <c r="C20" s="489" t="s">
        <v>502</v>
      </c>
      <c r="D20" s="265" t="s">
        <v>510</v>
      </c>
      <c r="E20" s="75">
        <v>10</v>
      </c>
      <c r="F20" s="76">
        <v>8</v>
      </c>
      <c r="G20" s="77">
        <v>10</v>
      </c>
      <c r="H20" s="16">
        <f t="shared" ref="H20:H21" si="26">SUM(E20:G20)</f>
        <v>28</v>
      </c>
      <c r="I20" s="75">
        <v>13</v>
      </c>
      <c r="J20" s="76">
        <v>5</v>
      </c>
      <c r="K20" s="77">
        <v>10</v>
      </c>
      <c r="L20" s="16">
        <f t="shared" ref="L20:L21" si="27">SUM(I20:K20)</f>
        <v>28</v>
      </c>
      <c r="M20" s="17">
        <f t="shared" ref="M20:M21" si="28">+H20+L20</f>
        <v>56</v>
      </c>
      <c r="N20" s="75">
        <v>10</v>
      </c>
      <c r="O20" s="76"/>
      <c r="P20" s="77"/>
      <c r="Q20" s="16">
        <f>SUM(N20:P20)</f>
        <v>10</v>
      </c>
      <c r="R20" s="13"/>
      <c r="S20" s="14"/>
      <c r="T20" s="15"/>
      <c r="U20" s="16">
        <f t="shared" ref="U20:U21" si="29">SUM(R20:T20)</f>
        <v>0</v>
      </c>
      <c r="V20" s="17">
        <f>+H20+L20+Q20+U20</f>
        <v>66</v>
      </c>
    </row>
    <row r="21" spans="1:22" ht="50.25" customHeight="1" thickBot="1">
      <c r="A21" s="522"/>
      <c r="B21" s="484"/>
      <c r="C21" s="490"/>
      <c r="D21" s="303" t="s">
        <v>511</v>
      </c>
      <c r="E21" s="84">
        <v>5</v>
      </c>
      <c r="F21" s="85">
        <v>5</v>
      </c>
      <c r="G21" s="86">
        <v>5</v>
      </c>
      <c r="H21" s="22">
        <f t="shared" si="26"/>
        <v>15</v>
      </c>
      <c r="I21" s="84">
        <v>5</v>
      </c>
      <c r="J21" s="85">
        <v>5</v>
      </c>
      <c r="K21" s="86">
        <v>5</v>
      </c>
      <c r="L21" s="22">
        <f t="shared" si="27"/>
        <v>15</v>
      </c>
      <c r="M21" s="23">
        <f t="shared" si="28"/>
        <v>30</v>
      </c>
      <c r="N21" s="84">
        <v>5</v>
      </c>
      <c r="O21" s="85">
        <v>5</v>
      </c>
      <c r="P21" s="86">
        <v>5</v>
      </c>
      <c r="Q21" s="22">
        <f>SUM(N21:P21)</f>
        <v>15</v>
      </c>
      <c r="R21" s="19">
        <v>5</v>
      </c>
      <c r="S21" s="20">
        <v>5</v>
      </c>
      <c r="T21" s="21">
        <v>5</v>
      </c>
      <c r="U21" s="22">
        <f t="shared" si="29"/>
        <v>15</v>
      </c>
      <c r="V21" s="23">
        <f>+H21+L21+Q21+U21</f>
        <v>60</v>
      </c>
    </row>
    <row r="22" spans="1:22" ht="32.25" customHeight="1" thickBot="1">
      <c r="A22" s="522"/>
      <c r="B22" s="24" t="s">
        <v>278</v>
      </c>
      <c r="C22" s="7" t="s">
        <v>24</v>
      </c>
      <c r="D22" s="103" t="s">
        <v>27</v>
      </c>
      <c r="E22" s="478" t="s">
        <v>25</v>
      </c>
      <c r="F22" s="478"/>
      <c r="G22" s="479"/>
      <c r="H22" s="25">
        <f t="shared" ref="H22" si="30">H23/H24</f>
        <v>1.0333333333333334</v>
      </c>
      <c r="I22" s="478" t="s">
        <v>25</v>
      </c>
      <c r="J22" s="478"/>
      <c r="K22" s="479"/>
      <c r="L22" s="25">
        <f t="shared" ref="L22:M22" si="31">L23/L24</f>
        <v>1.1499999999999999</v>
      </c>
      <c r="M22" s="26">
        <f t="shared" si="31"/>
        <v>1.0916666666666666</v>
      </c>
      <c r="N22" s="478" t="s">
        <v>25</v>
      </c>
      <c r="O22" s="478"/>
      <c r="P22" s="479"/>
      <c r="Q22" s="25">
        <f t="shared" ref="Q22" si="32">Q23/Q24</f>
        <v>0.375</v>
      </c>
      <c r="R22" s="480" t="s">
        <v>25</v>
      </c>
      <c r="S22" s="481"/>
      <c r="T22" s="482"/>
      <c r="U22" s="25">
        <f t="shared" ref="U22:V22" si="33">U23/U24</f>
        <v>0</v>
      </c>
      <c r="V22" s="26">
        <f t="shared" si="33"/>
        <v>0.63958333333333328</v>
      </c>
    </row>
    <row r="23" spans="1:22" ht="32.25" customHeight="1">
      <c r="A23" s="522"/>
      <c r="B23" s="483" t="s">
        <v>512</v>
      </c>
      <c r="C23" s="489" t="s">
        <v>503</v>
      </c>
      <c r="D23" s="265" t="s">
        <v>513</v>
      </c>
      <c r="E23" s="75">
        <v>42</v>
      </c>
      <c r="F23" s="76">
        <v>32</v>
      </c>
      <c r="G23" s="77">
        <v>50</v>
      </c>
      <c r="H23" s="16">
        <f t="shared" ref="H23:H24" si="34">SUM(E23:G23)</f>
        <v>124</v>
      </c>
      <c r="I23" s="75">
        <v>45</v>
      </c>
      <c r="J23" s="76">
        <v>45</v>
      </c>
      <c r="K23" s="77">
        <v>48</v>
      </c>
      <c r="L23" s="16">
        <f t="shared" ref="L23" si="35">SUM(I23:K23)</f>
        <v>138</v>
      </c>
      <c r="M23" s="17">
        <f t="shared" ref="M23:M24" si="36">+H23+L23</f>
        <v>262</v>
      </c>
      <c r="N23" s="75">
        <v>45</v>
      </c>
      <c r="O23" s="76"/>
      <c r="P23" s="77"/>
      <c r="Q23" s="16">
        <f>SUM(N23:P23)</f>
        <v>45</v>
      </c>
      <c r="R23" s="13"/>
      <c r="S23" s="14"/>
      <c r="T23" s="15"/>
      <c r="U23" s="16">
        <f t="shared" ref="U23:U24" si="37">SUM(R23:T23)</f>
        <v>0</v>
      </c>
      <c r="V23" s="17">
        <f>+H23+L23+Q23+U23</f>
        <v>307</v>
      </c>
    </row>
    <row r="24" spans="1:22" ht="39.75" customHeight="1" thickBot="1">
      <c r="A24" s="523"/>
      <c r="B24" s="484"/>
      <c r="C24" s="490"/>
      <c r="D24" s="301" t="s">
        <v>514</v>
      </c>
      <c r="E24" s="84">
        <v>40</v>
      </c>
      <c r="F24" s="85">
        <v>40</v>
      </c>
      <c r="G24" s="86">
        <v>40</v>
      </c>
      <c r="H24" s="22">
        <f t="shared" si="34"/>
        <v>120</v>
      </c>
      <c r="I24" s="84">
        <v>40</v>
      </c>
      <c r="J24" s="85">
        <v>40</v>
      </c>
      <c r="K24" s="86">
        <v>40</v>
      </c>
      <c r="L24" s="22">
        <f>SUM(I24:K24)</f>
        <v>120</v>
      </c>
      <c r="M24" s="23">
        <f t="shared" si="36"/>
        <v>240</v>
      </c>
      <c r="N24" s="84">
        <v>40</v>
      </c>
      <c r="O24" s="85">
        <v>40</v>
      </c>
      <c r="P24" s="86">
        <v>40</v>
      </c>
      <c r="Q24" s="22">
        <f>SUM(N24:P24)</f>
        <v>120</v>
      </c>
      <c r="R24" s="19">
        <v>40</v>
      </c>
      <c r="S24" s="20">
        <v>40</v>
      </c>
      <c r="T24" s="21">
        <v>40</v>
      </c>
      <c r="U24" s="22">
        <f t="shared" si="37"/>
        <v>120</v>
      </c>
      <c r="V24" s="23">
        <f>+H24+L24+Q24+U24</f>
        <v>480</v>
      </c>
    </row>
    <row r="25" spans="1:22" ht="30" customHeight="1" thickBot="1">
      <c r="A25" s="497" t="s">
        <v>680</v>
      </c>
      <c r="B25" s="498"/>
      <c r="C25" s="7" t="s">
        <v>24</v>
      </c>
      <c r="D25" s="103" t="s">
        <v>27</v>
      </c>
      <c r="E25" s="478" t="s">
        <v>25</v>
      </c>
      <c r="F25" s="478"/>
      <c r="G25" s="479"/>
      <c r="H25" s="25" t="e">
        <f>H26/H27</f>
        <v>#DIV/0!</v>
      </c>
      <c r="I25" s="485" t="s">
        <v>25</v>
      </c>
      <c r="J25" s="478"/>
      <c r="K25" s="479"/>
      <c r="L25" s="25" t="e">
        <f>L26/L27</f>
        <v>#DIV/0!</v>
      </c>
      <c r="M25" s="26" t="e">
        <f>M26/M27</f>
        <v>#DIV/0!</v>
      </c>
      <c r="N25" s="485" t="s">
        <v>25</v>
      </c>
      <c r="O25" s="478"/>
      <c r="P25" s="479"/>
      <c r="Q25" s="25" t="e">
        <f>Q26/Q27</f>
        <v>#DIV/0!</v>
      </c>
      <c r="R25" s="480" t="s">
        <v>25</v>
      </c>
      <c r="S25" s="481"/>
      <c r="T25" s="482"/>
      <c r="U25" s="25" t="e">
        <f>U26/U27</f>
        <v>#DIV/0!</v>
      </c>
      <c r="V25" s="26" t="e">
        <f>V26/V27</f>
        <v>#DIV/0!</v>
      </c>
    </row>
    <row r="26" spans="1:22" ht="30" customHeight="1">
      <c r="A26" s="630" t="s">
        <v>214</v>
      </c>
      <c r="B26" s="631"/>
      <c r="C26" s="543" t="s">
        <v>215</v>
      </c>
      <c r="D26" s="47" t="s">
        <v>36</v>
      </c>
      <c r="E26" s="75"/>
      <c r="F26" s="76"/>
      <c r="G26" s="77"/>
      <c r="H26" s="16">
        <f>SUM(E26:G26)</f>
        <v>0</v>
      </c>
      <c r="I26" s="75"/>
      <c r="J26" s="76"/>
      <c r="K26" s="77"/>
      <c r="L26" s="16">
        <f>SUM(I26:K26)</f>
        <v>0</v>
      </c>
      <c r="M26" s="17">
        <f>+H26+L26</f>
        <v>0</v>
      </c>
      <c r="N26" s="75"/>
      <c r="O26" s="76"/>
      <c r="P26" s="77"/>
      <c r="Q26" s="16">
        <f>SUM(N26:P26)</f>
        <v>0</v>
      </c>
      <c r="R26" s="13"/>
      <c r="S26" s="14"/>
      <c r="T26" s="15"/>
      <c r="U26" s="16">
        <f>SUM(R26:T26)</f>
        <v>0</v>
      </c>
      <c r="V26" s="17">
        <f>+H26+L26+Q26+U26</f>
        <v>0</v>
      </c>
    </row>
    <row r="27" spans="1:22" ht="46.5" customHeight="1" thickBot="1">
      <c r="A27" s="632"/>
      <c r="B27" s="633"/>
      <c r="C27" s="544"/>
      <c r="D27" s="48" t="s">
        <v>37</v>
      </c>
      <c r="E27" s="84"/>
      <c r="F27" s="85"/>
      <c r="G27" s="86"/>
      <c r="H27" s="22">
        <f>SUM(E27:G27)</f>
        <v>0</v>
      </c>
      <c r="I27" s="84"/>
      <c r="J27" s="85"/>
      <c r="K27" s="86"/>
      <c r="L27" s="22">
        <f>SUM(I27:K27)</f>
        <v>0</v>
      </c>
      <c r="M27" s="23">
        <f>+H27+L27</f>
        <v>0</v>
      </c>
      <c r="N27" s="84"/>
      <c r="O27" s="85"/>
      <c r="P27" s="86"/>
      <c r="Q27" s="22">
        <f>SUM(N27:P27)</f>
        <v>0</v>
      </c>
      <c r="R27" s="19"/>
      <c r="S27" s="20"/>
      <c r="T27" s="21"/>
      <c r="U27" s="22">
        <f>SUM(R27:T27)</f>
        <v>0</v>
      </c>
      <c r="V27" s="23">
        <f>+H27+L27+Q27+U27</f>
        <v>0</v>
      </c>
    </row>
    <row r="28" spans="1:22" ht="30" customHeight="1"/>
    <row r="29" spans="1:22" ht="35.1" customHeight="1"/>
    <row r="30" spans="1:22" ht="36" customHeight="1"/>
    <row r="31" spans="1:22" ht="50.1" customHeight="1"/>
    <row r="32" spans="1:22" ht="50.1" customHeight="1"/>
  </sheetData>
  <mergeCells count="68">
    <mergeCell ref="R16:T16"/>
    <mergeCell ref="R19:T19"/>
    <mergeCell ref="R22:T22"/>
    <mergeCell ref="R25:T25"/>
    <mergeCell ref="A14:A24"/>
    <mergeCell ref="N19:P19"/>
    <mergeCell ref="B20:B21"/>
    <mergeCell ref="C20:C21"/>
    <mergeCell ref="N16:P16"/>
    <mergeCell ref="A25:B25"/>
    <mergeCell ref="E25:G25"/>
    <mergeCell ref="I25:K25"/>
    <mergeCell ref="N25:P25"/>
    <mergeCell ref="A1:P1"/>
    <mergeCell ref="V3:V6"/>
    <mergeCell ref="R7:T7"/>
    <mergeCell ref="R10:T10"/>
    <mergeCell ref="R13:T13"/>
    <mergeCell ref="O3:O6"/>
    <mergeCell ref="P3:P6"/>
    <mergeCell ref="Q3:Q6"/>
    <mergeCell ref="R3:R6"/>
    <mergeCell ref="S3:S6"/>
    <mergeCell ref="T3:T6"/>
    <mergeCell ref="U3:U6"/>
    <mergeCell ref="A3:D3"/>
    <mergeCell ref="E3:E6"/>
    <mergeCell ref="A5:A6"/>
    <mergeCell ref="C5:D5"/>
    <mergeCell ref="B6:D6"/>
    <mergeCell ref="K3:K6"/>
    <mergeCell ref="L3:L6"/>
    <mergeCell ref="F3:F6"/>
    <mergeCell ref="G3:G6"/>
    <mergeCell ref="H3:H6"/>
    <mergeCell ref="I3:I6"/>
    <mergeCell ref="J3:J6"/>
    <mergeCell ref="M3:M6"/>
    <mergeCell ref="N3:N6"/>
    <mergeCell ref="E10:G10"/>
    <mergeCell ref="I10:K10"/>
    <mergeCell ref="N10:P10"/>
    <mergeCell ref="N13:P13"/>
    <mergeCell ref="B14:B15"/>
    <mergeCell ref="C14:C15"/>
    <mergeCell ref="E7:G7"/>
    <mergeCell ref="I7:K7"/>
    <mergeCell ref="N7:P7"/>
    <mergeCell ref="B11:B12"/>
    <mergeCell ref="C11:C12"/>
    <mergeCell ref="A8:A12"/>
    <mergeCell ref="B8:B9"/>
    <mergeCell ref="C8:C9"/>
    <mergeCell ref="E19:G19"/>
    <mergeCell ref="I19:K19"/>
    <mergeCell ref="E16:G16"/>
    <mergeCell ref="I16:K16"/>
    <mergeCell ref="B17:B18"/>
    <mergeCell ref="C17:C18"/>
    <mergeCell ref="E13:G13"/>
    <mergeCell ref="I13:K13"/>
    <mergeCell ref="A26:B27"/>
    <mergeCell ref="C26:C27"/>
    <mergeCell ref="E22:G22"/>
    <mergeCell ref="I22:K22"/>
    <mergeCell ref="N22:P22"/>
    <mergeCell ref="B23:B24"/>
    <mergeCell ref="C23:C24"/>
  </mergeCells>
  <conditionalFormatting sqref="H7">
    <cfRule type="cellIs" dxfId="3719" priority="535" operator="greaterThan">
      <formula>1</formula>
    </cfRule>
    <cfRule type="cellIs" dxfId="3718" priority="536" operator="greaterThan">
      <formula>0.89</formula>
    </cfRule>
    <cfRule type="cellIs" dxfId="3717" priority="537" operator="greaterThan">
      <formula>0.69</formula>
    </cfRule>
    <cfRule type="cellIs" dxfId="3716" priority="538" operator="greaterThan">
      <formula>0.49</formula>
    </cfRule>
    <cfRule type="cellIs" dxfId="3715" priority="539" operator="greaterThan">
      <formula>0.29</formula>
    </cfRule>
    <cfRule type="cellIs" dxfId="3714" priority="540" operator="lessThan">
      <formula>0.29</formula>
    </cfRule>
  </conditionalFormatting>
  <conditionalFormatting sqref="L7">
    <cfRule type="cellIs" dxfId="3713" priority="529" operator="greaterThan">
      <formula>1</formula>
    </cfRule>
    <cfRule type="cellIs" dxfId="3712" priority="530" operator="greaterThan">
      <formula>0.89</formula>
    </cfRule>
    <cfRule type="cellIs" dxfId="3711" priority="531" operator="greaterThan">
      <formula>0.69</formula>
    </cfRule>
    <cfRule type="cellIs" dxfId="3710" priority="532" operator="greaterThan">
      <formula>0.49</formula>
    </cfRule>
    <cfRule type="cellIs" dxfId="3709" priority="533" operator="greaterThan">
      <formula>0.29</formula>
    </cfRule>
    <cfRule type="cellIs" dxfId="3708" priority="534" operator="lessThan">
      <formula>0.29</formula>
    </cfRule>
  </conditionalFormatting>
  <conditionalFormatting sqref="M7">
    <cfRule type="cellIs" dxfId="3707" priority="523" operator="greaterThan">
      <formula>1</formula>
    </cfRule>
    <cfRule type="cellIs" dxfId="3706" priority="524" operator="greaterThan">
      <formula>0.89</formula>
    </cfRule>
    <cfRule type="cellIs" dxfId="3705" priority="525" operator="greaterThan">
      <formula>0.69</formula>
    </cfRule>
    <cfRule type="cellIs" dxfId="3704" priority="526" operator="greaterThan">
      <formula>0.49</formula>
    </cfRule>
    <cfRule type="cellIs" dxfId="3703" priority="527" operator="greaterThan">
      <formula>0.29</formula>
    </cfRule>
    <cfRule type="cellIs" dxfId="3702" priority="528" operator="lessThan">
      <formula>0.29</formula>
    </cfRule>
  </conditionalFormatting>
  <conditionalFormatting sqref="Q7">
    <cfRule type="cellIs" dxfId="3701" priority="517" operator="greaterThan">
      <formula>1</formula>
    </cfRule>
    <cfRule type="cellIs" dxfId="3700" priority="518" operator="greaterThan">
      <formula>0.89</formula>
    </cfRule>
    <cfRule type="cellIs" dxfId="3699" priority="519" operator="greaterThan">
      <formula>0.69</formula>
    </cfRule>
    <cfRule type="cellIs" dxfId="3698" priority="520" operator="greaterThan">
      <formula>0.49</formula>
    </cfRule>
    <cfRule type="cellIs" dxfId="3697" priority="521" operator="greaterThan">
      <formula>0.29</formula>
    </cfRule>
    <cfRule type="cellIs" dxfId="3696" priority="522" operator="lessThan">
      <formula>0.29</formula>
    </cfRule>
  </conditionalFormatting>
  <conditionalFormatting sqref="U7">
    <cfRule type="cellIs" dxfId="3695" priority="511" operator="greaterThan">
      <formula>1</formula>
    </cfRule>
    <cfRule type="cellIs" dxfId="3694" priority="512" operator="greaterThan">
      <formula>0.89</formula>
    </cfRule>
    <cfRule type="cellIs" dxfId="3693" priority="513" operator="greaterThan">
      <formula>0.69</formula>
    </cfRule>
    <cfRule type="cellIs" dxfId="3692" priority="514" operator="greaterThan">
      <formula>0.49</formula>
    </cfRule>
    <cfRule type="cellIs" dxfId="3691" priority="515" operator="greaterThan">
      <formula>0.29</formula>
    </cfRule>
    <cfRule type="cellIs" dxfId="3690" priority="516" operator="lessThan">
      <formula>0.29</formula>
    </cfRule>
  </conditionalFormatting>
  <conditionalFormatting sqref="V7">
    <cfRule type="cellIs" dxfId="3689" priority="505" operator="greaterThan">
      <formula>1</formula>
    </cfRule>
    <cfRule type="cellIs" dxfId="3688" priority="506" operator="greaterThan">
      <formula>0.89</formula>
    </cfRule>
    <cfRule type="cellIs" dxfId="3687" priority="507" operator="greaterThan">
      <formula>0.69</formula>
    </cfRule>
    <cfRule type="cellIs" dxfId="3686" priority="508" operator="greaterThan">
      <formula>0.49</formula>
    </cfRule>
    <cfRule type="cellIs" dxfId="3685" priority="509" operator="greaterThan">
      <formula>0.29</formula>
    </cfRule>
    <cfRule type="cellIs" dxfId="3684" priority="510" operator="lessThan">
      <formula>0.29</formula>
    </cfRule>
  </conditionalFormatting>
  <conditionalFormatting sqref="V19">
    <cfRule type="cellIs" dxfId="3683" priority="361" operator="greaterThan">
      <formula>1</formula>
    </cfRule>
    <cfRule type="cellIs" dxfId="3682" priority="362" operator="greaterThan">
      <formula>0.89</formula>
    </cfRule>
    <cfRule type="cellIs" dxfId="3681" priority="363" operator="greaterThan">
      <formula>0.69</formula>
    </cfRule>
    <cfRule type="cellIs" dxfId="3680" priority="364" operator="greaterThan">
      <formula>0.49</formula>
    </cfRule>
    <cfRule type="cellIs" dxfId="3679" priority="365" operator="greaterThan">
      <formula>0.29</formula>
    </cfRule>
    <cfRule type="cellIs" dxfId="3678" priority="366" operator="lessThan">
      <formula>0.29</formula>
    </cfRule>
  </conditionalFormatting>
  <conditionalFormatting sqref="H10">
    <cfRule type="cellIs" dxfId="3677" priority="499" operator="greaterThan">
      <formula>1</formula>
    </cfRule>
    <cfRule type="cellIs" dxfId="3676" priority="500" operator="greaterThan">
      <formula>0.89</formula>
    </cfRule>
    <cfRule type="cellIs" dxfId="3675" priority="501" operator="greaterThan">
      <formula>0.69</formula>
    </cfRule>
    <cfRule type="cellIs" dxfId="3674" priority="502" operator="greaterThan">
      <formula>0.49</formula>
    </cfRule>
    <cfRule type="cellIs" dxfId="3673" priority="503" operator="greaterThan">
      <formula>0.29</formula>
    </cfRule>
    <cfRule type="cellIs" dxfId="3672" priority="504" operator="lessThan">
      <formula>0.29</formula>
    </cfRule>
  </conditionalFormatting>
  <conditionalFormatting sqref="L10">
    <cfRule type="cellIs" dxfId="3671" priority="493" operator="greaterThan">
      <formula>1</formula>
    </cfRule>
    <cfRule type="cellIs" dxfId="3670" priority="494" operator="greaterThan">
      <formula>0.89</formula>
    </cfRule>
    <cfRule type="cellIs" dxfId="3669" priority="495" operator="greaterThan">
      <formula>0.69</formula>
    </cfRule>
    <cfRule type="cellIs" dxfId="3668" priority="496" operator="greaterThan">
      <formula>0.49</formula>
    </cfRule>
    <cfRule type="cellIs" dxfId="3667" priority="497" operator="greaterThan">
      <formula>0.29</formula>
    </cfRule>
    <cfRule type="cellIs" dxfId="3666" priority="498" operator="lessThan">
      <formula>0.29</formula>
    </cfRule>
  </conditionalFormatting>
  <conditionalFormatting sqref="M10">
    <cfRule type="cellIs" dxfId="3665" priority="487" operator="greaterThan">
      <formula>1</formula>
    </cfRule>
    <cfRule type="cellIs" dxfId="3664" priority="488" operator="greaterThan">
      <formula>0.89</formula>
    </cfRule>
    <cfRule type="cellIs" dxfId="3663" priority="489" operator="greaterThan">
      <formula>0.69</formula>
    </cfRule>
    <cfRule type="cellIs" dxfId="3662" priority="490" operator="greaterThan">
      <formula>0.49</formula>
    </cfRule>
    <cfRule type="cellIs" dxfId="3661" priority="491" operator="greaterThan">
      <formula>0.29</formula>
    </cfRule>
    <cfRule type="cellIs" dxfId="3660" priority="492" operator="lessThan">
      <formula>0.29</formula>
    </cfRule>
  </conditionalFormatting>
  <conditionalFormatting sqref="Q10">
    <cfRule type="cellIs" dxfId="3659" priority="481" operator="greaterThan">
      <formula>1</formula>
    </cfRule>
    <cfRule type="cellIs" dxfId="3658" priority="482" operator="greaterThan">
      <formula>0.89</formula>
    </cfRule>
    <cfRule type="cellIs" dxfId="3657" priority="483" operator="greaterThan">
      <formula>0.69</formula>
    </cfRule>
    <cfRule type="cellIs" dxfId="3656" priority="484" operator="greaterThan">
      <formula>0.49</formula>
    </cfRule>
    <cfRule type="cellIs" dxfId="3655" priority="485" operator="greaterThan">
      <formula>0.29</formula>
    </cfRule>
    <cfRule type="cellIs" dxfId="3654" priority="486" operator="lessThan">
      <formula>0.29</formula>
    </cfRule>
  </conditionalFormatting>
  <conditionalFormatting sqref="U10">
    <cfRule type="cellIs" dxfId="3653" priority="475" operator="greaterThan">
      <formula>1</formula>
    </cfRule>
    <cfRule type="cellIs" dxfId="3652" priority="476" operator="greaterThan">
      <formula>0.89</formula>
    </cfRule>
    <cfRule type="cellIs" dxfId="3651" priority="477" operator="greaterThan">
      <formula>0.69</formula>
    </cfRule>
    <cfRule type="cellIs" dxfId="3650" priority="478" operator="greaterThan">
      <formula>0.49</formula>
    </cfRule>
    <cfRule type="cellIs" dxfId="3649" priority="479" operator="greaterThan">
      <formula>0.29</formula>
    </cfRule>
    <cfRule type="cellIs" dxfId="3648" priority="480" operator="lessThan">
      <formula>0.29</formula>
    </cfRule>
  </conditionalFormatting>
  <conditionalFormatting sqref="V10">
    <cfRule type="cellIs" dxfId="3647" priority="469" operator="greaterThan">
      <formula>1</formula>
    </cfRule>
    <cfRule type="cellIs" dxfId="3646" priority="470" operator="greaterThan">
      <formula>0.89</formula>
    </cfRule>
    <cfRule type="cellIs" dxfId="3645" priority="471" operator="greaterThan">
      <formula>0.69</formula>
    </cfRule>
    <cfRule type="cellIs" dxfId="3644" priority="472" operator="greaterThan">
      <formula>0.49</formula>
    </cfRule>
    <cfRule type="cellIs" dxfId="3643" priority="473" operator="greaterThan">
      <formula>0.29</formula>
    </cfRule>
    <cfRule type="cellIs" dxfId="3642" priority="474" operator="lessThan">
      <formula>0.29</formula>
    </cfRule>
  </conditionalFormatting>
  <conditionalFormatting sqref="H13">
    <cfRule type="cellIs" dxfId="3641" priority="463" operator="greaterThan">
      <formula>1</formula>
    </cfRule>
    <cfRule type="cellIs" dxfId="3640" priority="464" operator="greaterThan">
      <formula>0.89</formula>
    </cfRule>
    <cfRule type="cellIs" dxfId="3639" priority="465" operator="greaterThan">
      <formula>0.69</formula>
    </cfRule>
    <cfRule type="cellIs" dxfId="3638" priority="466" operator="greaterThan">
      <formula>0.49</formula>
    </cfRule>
    <cfRule type="cellIs" dxfId="3637" priority="467" operator="greaterThan">
      <formula>0.29</formula>
    </cfRule>
    <cfRule type="cellIs" dxfId="3636" priority="468" operator="lessThan">
      <formula>0.29</formula>
    </cfRule>
  </conditionalFormatting>
  <conditionalFormatting sqref="L13">
    <cfRule type="cellIs" dxfId="3635" priority="457" operator="greaterThan">
      <formula>1</formula>
    </cfRule>
    <cfRule type="cellIs" dxfId="3634" priority="458" operator="greaterThan">
      <formula>0.89</formula>
    </cfRule>
    <cfRule type="cellIs" dxfId="3633" priority="459" operator="greaterThan">
      <formula>0.69</formula>
    </cfRule>
    <cfRule type="cellIs" dxfId="3632" priority="460" operator="greaterThan">
      <formula>0.49</formula>
    </cfRule>
    <cfRule type="cellIs" dxfId="3631" priority="461" operator="greaterThan">
      <formula>0.29</formula>
    </cfRule>
    <cfRule type="cellIs" dxfId="3630" priority="462" operator="lessThan">
      <formula>0.29</formula>
    </cfRule>
  </conditionalFormatting>
  <conditionalFormatting sqref="M13">
    <cfRule type="cellIs" dxfId="3629" priority="451" operator="greaterThan">
      <formula>1</formula>
    </cfRule>
    <cfRule type="cellIs" dxfId="3628" priority="452" operator="greaterThan">
      <formula>0.89</formula>
    </cfRule>
    <cfRule type="cellIs" dxfId="3627" priority="453" operator="greaterThan">
      <formula>0.69</formula>
    </cfRule>
    <cfRule type="cellIs" dxfId="3626" priority="454" operator="greaterThan">
      <formula>0.49</formula>
    </cfRule>
    <cfRule type="cellIs" dxfId="3625" priority="455" operator="greaterThan">
      <formula>0.29</formula>
    </cfRule>
    <cfRule type="cellIs" dxfId="3624" priority="456" operator="lessThan">
      <formula>0.29</formula>
    </cfRule>
  </conditionalFormatting>
  <conditionalFormatting sqref="Q13">
    <cfRule type="cellIs" dxfId="3623" priority="445" operator="greaterThan">
      <formula>1</formula>
    </cfRule>
    <cfRule type="cellIs" dxfId="3622" priority="446" operator="greaterThan">
      <formula>0.89</formula>
    </cfRule>
    <cfRule type="cellIs" dxfId="3621" priority="447" operator="greaterThan">
      <formula>0.69</formula>
    </cfRule>
    <cfRule type="cellIs" dxfId="3620" priority="448" operator="greaterThan">
      <formula>0.49</formula>
    </cfRule>
    <cfRule type="cellIs" dxfId="3619" priority="449" operator="greaterThan">
      <formula>0.29</formula>
    </cfRule>
    <cfRule type="cellIs" dxfId="3618" priority="450" operator="lessThan">
      <formula>0.29</formula>
    </cfRule>
  </conditionalFormatting>
  <conditionalFormatting sqref="U13">
    <cfRule type="cellIs" dxfId="3617" priority="439" operator="greaterThan">
      <formula>1</formula>
    </cfRule>
    <cfRule type="cellIs" dxfId="3616" priority="440" operator="greaterThan">
      <formula>0.89</formula>
    </cfRule>
    <cfRule type="cellIs" dxfId="3615" priority="441" operator="greaterThan">
      <formula>0.69</formula>
    </cfRule>
    <cfRule type="cellIs" dxfId="3614" priority="442" operator="greaterThan">
      <formula>0.49</formula>
    </cfRule>
    <cfRule type="cellIs" dxfId="3613" priority="443" operator="greaterThan">
      <formula>0.29</formula>
    </cfRule>
    <cfRule type="cellIs" dxfId="3612" priority="444" operator="lessThan">
      <formula>0.29</formula>
    </cfRule>
  </conditionalFormatting>
  <conditionalFormatting sqref="V13">
    <cfRule type="cellIs" dxfId="3611" priority="433" operator="greaterThan">
      <formula>1</formula>
    </cfRule>
    <cfRule type="cellIs" dxfId="3610" priority="434" operator="greaterThan">
      <formula>0.89</formula>
    </cfRule>
    <cfRule type="cellIs" dxfId="3609" priority="435" operator="greaterThan">
      <formula>0.69</formula>
    </cfRule>
    <cfRule type="cellIs" dxfId="3608" priority="436" operator="greaterThan">
      <formula>0.49</formula>
    </cfRule>
    <cfRule type="cellIs" dxfId="3607" priority="437" operator="greaterThan">
      <formula>0.29</formula>
    </cfRule>
    <cfRule type="cellIs" dxfId="3606" priority="438" operator="lessThan">
      <formula>0.29</formula>
    </cfRule>
  </conditionalFormatting>
  <conditionalFormatting sqref="H16">
    <cfRule type="cellIs" dxfId="3605" priority="427" operator="greaterThan">
      <formula>1</formula>
    </cfRule>
    <cfRule type="cellIs" dxfId="3604" priority="428" operator="greaterThan">
      <formula>0.89</formula>
    </cfRule>
    <cfRule type="cellIs" dxfId="3603" priority="429" operator="greaterThan">
      <formula>0.69</formula>
    </cfRule>
    <cfRule type="cellIs" dxfId="3602" priority="430" operator="greaterThan">
      <formula>0.49</formula>
    </cfRule>
    <cfRule type="cellIs" dxfId="3601" priority="431" operator="greaterThan">
      <formula>0.29</formula>
    </cfRule>
    <cfRule type="cellIs" dxfId="3600" priority="432" operator="lessThan">
      <formula>0.29</formula>
    </cfRule>
  </conditionalFormatting>
  <conditionalFormatting sqref="L16">
    <cfRule type="cellIs" dxfId="3599" priority="421" operator="greaterThan">
      <formula>1</formula>
    </cfRule>
    <cfRule type="cellIs" dxfId="3598" priority="422" operator="greaterThan">
      <formula>0.89</formula>
    </cfRule>
    <cfRule type="cellIs" dxfId="3597" priority="423" operator="greaterThan">
      <formula>0.69</formula>
    </cfRule>
    <cfRule type="cellIs" dxfId="3596" priority="424" operator="greaterThan">
      <formula>0.49</formula>
    </cfRule>
    <cfRule type="cellIs" dxfId="3595" priority="425" operator="greaterThan">
      <formula>0.29</formula>
    </cfRule>
    <cfRule type="cellIs" dxfId="3594" priority="426" operator="lessThan">
      <formula>0.29</formula>
    </cfRule>
  </conditionalFormatting>
  <conditionalFormatting sqref="M16">
    <cfRule type="cellIs" dxfId="3593" priority="415" operator="greaterThan">
      <formula>1</formula>
    </cfRule>
    <cfRule type="cellIs" dxfId="3592" priority="416" operator="greaterThan">
      <formula>0.89</formula>
    </cfRule>
    <cfRule type="cellIs" dxfId="3591" priority="417" operator="greaterThan">
      <formula>0.69</formula>
    </cfRule>
    <cfRule type="cellIs" dxfId="3590" priority="418" operator="greaterThan">
      <formula>0.49</formula>
    </cfRule>
    <cfRule type="cellIs" dxfId="3589" priority="419" operator="greaterThan">
      <formula>0.29</formula>
    </cfRule>
    <cfRule type="cellIs" dxfId="3588" priority="420" operator="lessThan">
      <formula>0.29</formula>
    </cfRule>
  </conditionalFormatting>
  <conditionalFormatting sqref="Q16">
    <cfRule type="cellIs" dxfId="3587" priority="409" operator="greaterThan">
      <formula>1</formula>
    </cfRule>
    <cfRule type="cellIs" dxfId="3586" priority="410" operator="greaterThan">
      <formula>0.89</formula>
    </cfRule>
    <cfRule type="cellIs" dxfId="3585" priority="411" operator="greaterThan">
      <formula>0.69</formula>
    </cfRule>
    <cfRule type="cellIs" dxfId="3584" priority="412" operator="greaterThan">
      <formula>0.49</formula>
    </cfRule>
    <cfRule type="cellIs" dxfId="3583" priority="413" operator="greaterThan">
      <formula>0.29</formula>
    </cfRule>
    <cfRule type="cellIs" dxfId="3582" priority="414" operator="lessThan">
      <formula>0.29</formula>
    </cfRule>
  </conditionalFormatting>
  <conditionalFormatting sqref="U16">
    <cfRule type="cellIs" dxfId="3581" priority="403" operator="greaterThan">
      <formula>1</formula>
    </cfRule>
    <cfRule type="cellIs" dxfId="3580" priority="404" operator="greaterThan">
      <formula>0.89</formula>
    </cfRule>
    <cfRule type="cellIs" dxfId="3579" priority="405" operator="greaterThan">
      <formula>0.69</formula>
    </cfRule>
    <cfRule type="cellIs" dxfId="3578" priority="406" operator="greaterThan">
      <formula>0.49</formula>
    </cfRule>
    <cfRule type="cellIs" dxfId="3577" priority="407" operator="greaterThan">
      <formula>0.29</formula>
    </cfRule>
    <cfRule type="cellIs" dxfId="3576" priority="408" operator="lessThan">
      <formula>0.29</formula>
    </cfRule>
  </conditionalFormatting>
  <conditionalFormatting sqref="V16">
    <cfRule type="cellIs" dxfId="3575" priority="397" operator="greaterThan">
      <formula>1</formula>
    </cfRule>
    <cfRule type="cellIs" dxfId="3574" priority="398" operator="greaterThan">
      <formula>0.89</formula>
    </cfRule>
    <cfRule type="cellIs" dxfId="3573" priority="399" operator="greaterThan">
      <formula>0.69</formula>
    </cfRule>
    <cfRule type="cellIs" dxfId="3572" priority="400" operator="greaterThan">
      <formula>0.49</formula>
    </cfRule>
    <cfRule type="cellIs" dxfId="3571" priority="401" operator="greaterThan">
      <formula>0.29</formula>
    </cfRule>
    <cfRule type="cellIs" dxfId="3570" priority="402" operator="lessThan">
      <formula>0.29</formula>
    </cfRule>
  </conditionalFormatting>
  <conditionalFormatting sqref="H19">
    <cfRule type="cellIs" dxfId="3569" priority="391" operator="greaterThan">
      <formula>1</formula>
    </cfRule>
    <cfRule type="cellIs" dxfId="3568" priority="392" operator="greaterThan">
      <formula>0.89</formula>
    </cfRule>
    <cfRule type="cellIs" dxfId="3567" priority="393" operator="greaterThan">
      <formula>0.69</formula>
    </cfRule>
    <cfRule type="cellIs" dxfId="3566" priority="394" operator="greaterThan">
      <formula>0.49</formula>
    </cfRule>
    <cfRule type="cellIs" dxfId="3565" priority="395" operator="greaterThan">
      <formula>0.29</formula>
    </cfRule>
    <cfRule type="cellIs" dxfId="3564" priority="396" operator="lessThan">
      <formula>0.29</formula>
    </cfRule>
  </conditionalFormatting>
  <conditionalFormatting sqref="L19">
    <cfRule type="cellIs" dxfId="3563" priority="385" operator="greaterThan">
      <formula>1</formula>
    </cfRule>
    <cfRule type="cellIs" dxfId="3562" priority="386" operator="greaterThan">
      <formula>0.89</formula>
    </cfRule>
    <cfRule type="cellIs" dxfId="3561" priority="387" operator="greaterThan">
      <formula>0.69</formula>
    </cfRule>
    <cfRule type="cellIs" dxfId="3560" priority="388" operator="greaterThan">
      <formula>0.49</formula>
    </cfRule>
    <cfRule type="cellIs" dxfId="3559" priority="389" operator="greaterThan">
      <formula>0.29</formula>
    </cfRule>
    <cfRule type="cellIs" dxfId="3558" priority="390" operator="lessThan">
      <formula>0.29</formula>
    </cfRule>
  </conditionalFormatting>
  <conditionalFormatting sqref="M19">
    <cfRule type="cellIs" dxfId="3557" priority="379" operator="greaterThan">
      <formula>1</formula>
    </cfRule>
    <cfRule type="cellIs" dxfId="3556" priority="380" operator="greaterThan">
      <formula>0.89</formula>
    </cfRule>
    <cfRule type="cellIs" dxfId="3555" priority="381" operator="greaterThan">
      <formula>0.69</formula>
    </cfRule>
    <cfRule type="cellIs" dxfId="3554" priority="382" operator="greaterThan">
      <formula>0.49</formula>
    </cfRule>
    <cfRule type="cellIs" dxfId="3553" priority="383" operator="greaterThan">
      <formula>0.29</formula>
    </cfRule>
    <cfRule type="cellIs" dxfId="3552" priority="384" operator="lessThan">
      <formula>0.29</formula>
    </cfRule>
  </conditionalFormatting>
  <conditionalFormatting sqref="Q19">
    <cfRule type="cellIs" dxfId="3551" priority="373" operator="greaterThan">
      <formula>1</formula>
    </cfRule>
    <cfRule type="cellIs" dxfId="3550" priority="374" operator="greaterThan">
      <formula>0.89</formula>
    </cfRule>
    <cfRule type="cellIs" dxfId="3549" priority="375" operator="greaterThan">
      <formula>0.69</formula>
    </cfRule>
    <cfRule type="cellIs" dxfId="3548" priority="376" operator="greaterThan">
      <formula>0.49</formula>
    </cfRule>
    <cfRule type="cellIs" dxfId="3547" priority="377" operator="greaterThan">
      <formula>0.29</formula>
    </cfRule>
    <cfRule type="cellIs" dxfId="3546" priority="378" operator="lessThan">
      <formula>0.29</formula>
    </cfRule>
  </conditionalFormatting>
  <conditionalFormatting sqref="U19">
    <cfRule type="cellIs" dxfId="3545" priority="367" operator="greaterThan">
      <formula>1</formula>
    </cfRule>
    <cfRule type="cellIs" dxfId="3544" priority="368" operator="greaterThan">
      <formula>0.89</formula>
    </cfRule>
    <cfRule type="cellIs" dxfId="3543" priority="369" operator="greaterThan">
      <formula>0.69</formula>
    </cfRule>
    <cfRule type="cellIs" dxfId="3542" priority="370" operator="greaterThan">
      <formula>0.49</formula>
    </cfRule>
    <cfRule type="cellIs" dxfId="3541" priority="371" operator="greaterThan">
      <formula>0.29</formula>
    </cfRule>
    <cfRule type="cellIs" dxfId="3540" priority="372" operator="lessThan">
      <formula>0.29</formula>
    </cfRule>
  </conditionalFormatting>
  <conditionalFormatting sqref="V22">
    <cfRule type="cellIs" dxfId="3539" priority="325" operator="greaterThan">
      <formula>1</formula>
    </cfRule>
    <cfRule type="cellIs" dxfId="3538" priority="326" operator="greaterThan">
      <formula>0.89</formula>
    </cfRule>
    <cfRule type="cellIs" dxfId="3537" priority="327" operator="greaterThan">
      <formula>0.69</formula>
    </cfRule>
    <cfRule type="cellIs" dxfId="3536" priority="328" operator="greaterThan">
      <formula>0.49</formula>
    </cfRule>
    <cfRule type="cellIs" dxfId="3535" priority="329" operator="greaterThan">
      <formula>0.29</formula>
    </cfRule>
    <cfRule type="cellIs" dxfId="3534" priority="330" operator="lessThan">
      <formula>0.29</formula>
    </cfRule>
  </conditionalFormatting>
  <conditionalFormatting sqref="H22">
    <cfRule type="cellIs" dxfId="3533" priority="355" operator="greaterThan">
      <formula>1</formula>
    </cfRule>
    <cfRule type="cellIs" dxfId="3532" priority="356" operator="greaterThan">
      <formula>0.89</formula>
    </cfRule>
    <cfRule type="cellIs" dxfId="3531" priority="357" operator="greaterThan">
      <formula>0.69</formula>
    </cfRule>
    <cfRule type="cellIs" dxfId="3530" priority="358" operator="greaterThan">
      <formula>0.49</formula>
    </cfRule>
    <cfRule type="cellIs" dxfId="3529" priority="359" operator="greaterThan">
      <formula>0.29</formula>
    </cfRule>
    <cfRule type="cellIs" dxfId="3528" priority="360" operator="lessThan">
      <formula>0.29</formula>
    </cfRule>
  </conditionalFormatting>
  <conditionalFormatting sqref="L22">
    <cfRule type="cellIs" dxfId="3527" priority="349" operator="greaterThan">
      <formula>1</formula>
    </cfRule>
    <cfRule type="cellIs" dxfId="3526" priority="350" operator="greaterThan">
      <formula>0.89</formula>
    </cfRule>
    <cfRule type="cellIs" dxfId="3525" priority="351" operator="greaterThan">
      <formula>0.69</formula>
    </cfRule>
    <cfRule type="cellIs" dxfId="3524" priority="352" operator="greaterThan">
      <formula>0.49</formula>
    </cfRule>
    <cfRule type="cellIs" dxfId="3523" priority="353" operator="greaterThan">
      <formula>0.29</formula>
    </cfRule>
    <cfRule type="cellIs" dxfId="3522" priority="354" operator="lessThan">
      <formula>0.29</formula>
    </cfRule>
  </conditionalFormatting>
  <conditionalFormatting sqref="M22">
    <cfRule type="cellIs" dxfId="3521" priority="343" operator="greaterThan">
      <formula>1</formula>
    </cfRule>
    <cfRule type="cellIs" dxfId="3520" priority="344" operator="greaterThan">
      <formula>0.89</formula>
    </cfRule>
    <cfRule type="cellIs" dxfId="3519" priority="345" operator="greaterThan">
      <formula>0.69</formula>
    </cfRule>
    <cfRule type="cellIs" dxfId="3518" priority="346" operator="greaterThan">
      <formula>0.49</formula>
    </cfRule>
    <cfRule type="cellIs" dxfId="3517" priority="347" operator="greaterThan">
      <formula>0.29</formula>
    </cfRule>
    <cfRule type="cellIs" dxfId="3516" priority="348" operator="lessThan">
      <formula>0.29</formula>
    </cfRule>
  </conditionalFormatting>
  <conditionalFormatting sqref="Q22">
    <cfRule type="cellIs" dxfId="3515" priority="337" operator="greaterThan">
      <formula>1</formula>
    </cfRule>
    <cfRule type="cellIs" dxfId="3514" priority="338" operator="greaterThan">
      <formula>0.89</formula>
    </cfRule>
    <cfRule type="cellIs" dxfId="3513" priority="339" operator="greaterThan">
      <formula>0.69</formula>
    </cfRule>
    <cfRule type="cellIs" dxfId="3512" priority="340" operator="greaterThan">
      <formula>0.49</formula>
    </cfRule>
    <cfRule type="cellIs" dxfId="3511" priority="341" operator="greaterThan">
      <formula>0.29</formula>
    </cfRule>
    <cfRule type="cellIs" dxfId="3510" priority="342" operator="lessThan">
      <formula>0.29</formula>
    </cfRule>
  </conditionalFormatting>
  <conditionalFormatting sqref="U22">
    <cfRule type="cellIs" dxfId="3509" priority="331" operator="greaterThan">
      <formula>1</formula>
    </cfRule>
    <cfRule type="cellIs" dxfId="3508" priority="332" operator="greaterThan">
      <formula>0.89</formula>
    </cfRule>
    <cfRule type="cellIs" dxfId="3507" priority="333" operator="greaterThan">
      <formula>0.69</formula>
    </cfRule>
    <cfRule type="cellIs" dxfId="3506" priority="334" operator="greaterThan">
      <formula>0.49</formula>
    </cfRule>
    <cfRule type="cellIs" dxfId="3505" priority="335" operator="greaterThan">
      <formula>0.29</formula>
    </cfRule>
    <cfRule type="cellIs" dxfId="3504" priority="336" operator="lessThan">
      <formula>0.29</formula>
    </cfRule>
  </conditionalFormatting>
  <conditionalFormatting sqref="V25">
    <cfRule type="cellIs" dxfId="3503" priority="1" operator="greaterThan">
      <formula>1</formula>
    </cfRule>
    <cfRule type="cellIs" dxfId="3502" priority="2" operator="greaterThan">
      <formula>0.89</formula>
    </cfRule>
    <cfRule type="cellIs" dxfId="3501" priority="3" operator="greaterThan">
      <formula>0.69</formula>
    </cfRule>
    <cfRule type="cellIs" dxfId="3500" priority="4" operator="greaterThan">
      <formula>0.49</formula>
    </cfRule>
    <cfRule type="cellIs" dxfId="3499" priority="5" operator="greaterThan">
      <formula>0.29</formula>
    </cfRule>
    <cfRule type="cellIs" dxfId="3498" priority="6" operator="lessThan">
      <formula>0.29</formula>
    </cfRule>
  </conditionalFormatting>
  <conditionalFormatting sqref="H25">
    <cfRule type="cellIs" dxfId="3497" priority="31" operator="greaterThan">
      <formula>1</formula>
    </cfRule>
    <cfRule type="cellIs" dxfId="3496" priority="32" operator="greaterThan">
      <formula>0.89</formula>
    </cfRule>
    <cfRule type="cellIs" dxfId="3495" priority="33" operator="greaterThan">
      <formula>0.69</formula>
    </cfRule>
    <cfRule type="cellIs" dxfId="3494" priority="34" operator="greaterThan">
      <formula>0.49</formula>
    </cfRule>
    <cfRule type="cellIs" dxfId="3493" priority="35" operator="greaterThan">
      <formula>0.29</formula>
    </cfRule>
    <cfRule type="cellIs" dxfId="3492" priority="36" operator="lessThan">
      <formula>0.29</formula>
    </cfRule>
  </conditionalFormatting>
  <conditionalFormatting sqref="L25">
    <cfRule type="cellIs" dxfId="3491" priority="25" operator="greaterThan">
      <formula>1</formula>
    </cfRule>
    <cfRule type="cellIs" dxfId="3490" priority="26" operator="greaterThan">
      <formula>0.89</formula>
    </cfRule>
    <cfRule type="cellIs" dxfId="3489" priority="27" operator="greaterThan">
      <formula>0.69</formula>
    </cfRule>
    <cfRule type="cellIs" dxfId="3488" priority="28" operator="greaterThan">
      <formula>0.49</formula>
    </cfRule>
    <cfRule type="cellIs" dxfId="3487" priority="29" operator="greaterThan">
      <formula>0.29</formula>
    </cfRule>
    <cfRule type="cellIs" dxfId="3486" priority="30" operator="lessThan">
      <formula>0.29</formula>
    </cfRule>
  </conditionalFormatting>
  <conditionalFormatting sqref="M25">
    <cfRule type="cellIs" dxfId="3485" priority="19" operator="greaterThan">
      <formula>1</formula>
    </cfRule>
    <cfRule type="cellIs" dxfId="3484" priority="20" operator="greaterThan">
      <formula>0.89</formula>
    </cfRule>
    <cfRule type="cellIs" dxfId="3483" priority="21" operator="greaterThan">
      <formula>0.69</formula>
    </cfRule>
    <cfRule type="cellIs" dxfId="3482" priority="22" operator="greaterThan">
      <formula>0.49</formula>
    </cfRule>
    <cfRule type="cellIs" dxfId="3481" priority="23" operator="greaterThan">
      <formula>0.29</formula>
    </cfRule>
    <cfRule type="cellIs" dxfId="3480" priority="24" operator="lessThan">
      <formula>0.29</formula>
    </cfRule>
  </conditionalFormatting>
  <conditionalFormatting sqref="Q25">
    <cfRule type="cellIs" dxfId="3479" priority="13" operator="greaterThan">
      <formula>1</formula>
    </cfRule>
    <cfRule type="cellIs" dxfId="3478" priority="14" operator="greaterThan">
      <formula>0.89</formula>
    </cfRule>
    <cfRule type="cellIs" dxfId="3477" priority="15" operator="greaterThan">
      <formula>0.69</formula>
    </cfRule>
    <cfRule type="cellIs" dxfId="3476" priority="16" operator="greaterThan">
      <formula>0.49</formula>
    </cfRule>
    <cfRule type="cellIs" dxfId="3475" priority="17" operator="greaterThan">
      <formula>0.29</formula>
    </cfRule>
    <cfRule type="cellIs" dxfId="3474" priority="18" operator="lessThan">
      <formula>0.29</formula>
    </cfRule>
  </conditionalFormatting>
  <conditionalFormatting sqref="U25">
    <cfRule type="cellIs" dxfId="3473" priority="7" operator="greaterThan">
      <formula>1</formula>
    </cfRule>
    <cfRule type="cellIs" dxfId="3472" priority="8" operator="greaterThan">
      <formula>0.89</formula>
    </cfRule>
    <cfRule type="cellIs" dxfId="3471" priority="9" operator="greaterThan">
      <formula>0.69</formula>
    </cfRule>
    <cfRule type="cellIs" dxfId="3470" priority="10" operator="greaterThan">
      <formula>0.49</formula>
    </cfRule>
    <cfRule type="cellIs" dxfId="3469" priority="11" operator="greaterThan">
      <formula>0.29</formula>
    </cfRule>
    <cfRule type="cellIs" dxfId="3468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V52"/>
  <sheetViews>
    <sheetView topLeftCell="A37" zoomScale="60" zoomScaleNormal="60" workbookViewId="0">
      <selection activeCell="K38" sqref="K38:K50"/>
    </sheetView>
  </sheetViews>
  <sheetFormatPr baseColWidth="10" defaultRowHeight="15"/>
  <cols>
    <col min="1" max="1" width="34.2851562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7.5703125" customWidth="1"/>
    <col min="8" max="8" width="20.42578125" customWidth="1"/>
    <col min="9" max="9" width="21.42578125" customWidth="1"/>
    <col min="10" max="10" width="17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3" customHeight="1">
      <c r="A1" s="459" t="s">
        <v>569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105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1.26</v>
      </c>
      <c r="I7" s="477" t="s">
        <v>25</v>
      </c>
      <c r="J7" s="475"/>
      <c r="K7" s="476"/>
      <c r="L7" s="9">
        <f>L8/L9</f>
        <v>1.02</v>
      </c>
      <c r="M7" s="10">
        <f>M8/M9</f>
        <v>1.1399999999999999</v>
      </c>
      <c r="N7" s="477" t="s">
        <v>25</v>
      </c>
      <c r="O7" s="475"/>
      <c r="P7" s="476"/>
      <c r="Q7" s="9">
        <f>Q8/Q9</f>
        <v>0.38400000000000001</v>
      </c>
      <c r="R7" s="477" t="s">
        <v>25</v>
      </c>
      <c r="S7" s="475"/>
      <c r="T7" s="476"/>
      <c r="U7" s="9">
        <f>U8/U9</f>
        <v>0</v>
      </c>
      <c r="V7" s="10">
        <f>V8/V9</f>
        <v>0.75728155339805825</v>
      </c>
    </row>
    <row r="8" spans="1:22" ht="36.75" customHeight="1">
      <c r="A8" s="486" t="s">
        <v>521</v>
      </c>
      <c r="B8" s="524" t="s">
        <v>318</v>
      </c>
      <c r="C8" s="526" t="s">
        <v>522</v>
      </c>
      <c r="D8" s="147" t="s">
        <v>319</v>
      </c>
      <c r="E8" s="75">
        <v>68</v>
      </c>
      <c r="F8" s="76">
        <v>67</v>
      </c>
      <c r="G8" s="77">
        <v>54</v>
      </c>
      <c r="H8" s="16">
        <f>SUM(E8:G8)</f>
        <v>189</v>
      </c>
      <c r="I8" s="75">
        <v>43</v>
      </c>
      <c r="J8" s="76">
        <v>48</v>
      </c>
      <c r="K8" s="77">
        <v>62</v>
      </c>
      <c r="L8" s="16">
        <f t="shared" ref="L8" si="0">SUM(I8:K8)</f>
        <v>153</v>
      </c>
      <c r="M8" s="17">
        <f>+H8+L8</f>
        <v>342</v>
      </c>
      <c r="N8" s="75">
        <v>48</v>
      </c>
      <c r="O8" s="76"/>
      <c r="P8" s="77"/>
      <c r="Q8" s="16">
        <f>SUM(N8:P8)</f>
        <v>48</v>
      </c>
      <c r="R8" s="13"/>
      <c r="S8" s="14"/>
      <c r="T8" s="15"/>
      <c r="U8" s="16">
        <f t="shared" ref="U8" si="1">SUM(R8:T8)</f>
        <v>0</v>
      </c>
      <c r="V8" s="17">
        <f>+H8+L8+Q8+U8</f>
        <v>390</v>
      </c>
    </row>
    <row r="9" spans="1:22" ht="39" customHeight="1" thickBot="1">
      <c r="A9" s="488"/>
      <c r="B9" s="525"/>
      <c r="C9" s="527"/>
      <c r="D9" s="34" t="s">
        <v>320</v>
      </c>
      <c r="E9" s="84">
        <v>50</v>
      </c>
      <c r="F9" s="85">
        <v>50</v>
      </c>
      <c r="G9" s="86">
        <v>50</v>
      </c>
      <c r="H9" s="22">
        <f>SUM(E9:G9)</f>
        <v>150</v>
      </c>
      <c r="I9" s="84">
        <v>50</v>
      </c>
      <c r="J9" s="85">
        <v>50</v>
      </c>
      <c r="K9" s="86">
        <v>50</v>
      </c>
      <c r="L9" s="22">
        <f>SUM(I9:K9)</f>
        <v>150</v>
      </c>
      <c r="M9" s="23">
        <f>+H9+L9</f>
        <v>300</v>
      </c>
      <c r="N9" s="84">
        <v>50</v>
      </c>
      <c r="O9" s="85">
        <v>35</v>
      </c>
      <c r="P9" s="86">
        <v>40</v>
      </c>
      <c r="Q9" s="22">
        <f>SUM(N9:P9)</f>
        <v>125</v>
      </c>
      <c r="R9" s="19">
        <v>30</v>
      </c>
      <c r="S9" s="20">
        <v>30</v>
      </c>
      <c r="T9" s="21">
        <v>30</v>
      </c>
      <c r="U9" s="22">
        <f>SUM(R9:T9)</f>
        <v>90</v>
      </c>
      <c r="V9" s="23">
        <f>+H9+L9+Q9+U9</f>
        <v>515</v>
      </c>
    </row>
    <row r="10" spans="1:22" ht="55.5" customHeight="1" thickBot="1">
      <c r="A10" s="7" t="s">
        <v>29</v>
      </c>
      <c r="B10" s="448" t="s">
        <v>30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 t="shared" ref="H10" si="2">H11/H12</f>
        <v>1.7333333333333334</v>
      </c>
      <c r="I10" s="478" t="s">
        <v>25</v>
      </c>
      <c r="J10" s="478"/>
      <c r="K10" s="479"/>
      <c r="L10" s="25">
        <f t="shared" ref="L10:M10" si="3">L11/L12</f>
        <v>1.3666666666666667</v>
      </c>
      <c r="M10" s="26">
        <f t="shared" si="3"/>
        <v>1.55</v>
      </c>
      <c r="N10" s="478" t="s">
        <v>25</v>
      </c>
      <c r="O10" s="478"/>
      <c r="P10" s="479"/>
      <c r="Q10" s="25">
        <f t="shared" ref="Q10" si="4">Q11/Q12</f>
        <v>1.1000000000000001</v>
      </c>
      <c r="R10" s="480" t="s">
        <v>25</v>
      </c>
      <c r="S10" s="481"/>
      <c r="T10" s="482"/>
      <c r="U10" s="25">
        <f t="shared" ref="U10:V10" si="5">U11/U12</f>
        <v>0</v>
      </c>
      <c r="V10" s="26">
        <f t="shared" si="5"/>
        <v>1.2105263157894737</v>
      </c>
    </row>
    <row r="11" spans="1:22" ht="34.5" customHeight="1">
      <c r="A11" s="521" t="s">
        <v>558</v>
      </c>
      <c r="B11" s="491" t="s">
        <v>518</v>
      </c>
      <c r="C11" s="528" t="s">
        <v>560</v>
      </c>
      <c r="D11" s="147" t="s">
        <v>325</v>
      </c>
      <c r="E11" s="75">
        <v>22</v>
      </c>
      <c r="F11" s="76">
        <v>18</v>
      </c>
      <c r="G11" s="77">
        <v>12</v>
      </c>
      <c r="H11" s="16">
        <f t="shared" ref="H11:H12" si="6">SUM(E11:G11)</f>
        <v>52</v>
      </c>
      <c r="I11" s="75">
        <v>12</v>
      </c>
      <c r="J11" s="76">
        <v>15</v>
      </c>
      <c r="K11" s="77">
        <v>14</v>
      </c>
      <c r="L11" s="16">
        <f t="shared" ref="L11" si="7">SUM(I11:K11)</f>
        <v>41</v>
      </c>
      <c r="M11" s="17">
        <f t="shared" ref="M11:M12" si="8">+H11+L11</f>
        <v>93</v>
      </c>
      <c r="N11" s="75">
        <v>22</v>
      </c>
      <c r="O11" s="76"/>
      <c r="P11" s="77"/>
      <c r="Q11" s="16">
        <f t="shared" ref="Q11:Q12" si="9">SUM(N11:P11)</f>
        <v>22</v>
      </c>
      <c r="R11" s="13"/>
      <c r="S11" s="14"/>
      <c r="T11" s="15"/>
      <c r="U11" s="16">
        <f t="shared" ref="U11:U12" si="10">SUM(R11:T11)</f>
        <v>0</v>
      </c>
      <c r="V11" s="17">
        <f t="shared" ref="V11:V12" si="11">+H11+L11+Q11+U11</f>
        <v>115</v>
      </c>
    </row>
    <row r="12" spans="1:22" ht="42" customHeight="1" thickBot="1">
      <c r="A12" s="522"/>
      <c r="B12" s="492"/>
      <c r="C12" s="529"/>
      <c r="D12" s="34" t="s">
        <v>326</v>
      </c>
      <c r="E12" s="84">
        <v>10</v>
      </c>
      <c r="F12" s="85">
        <v>10</v>
      </c>
      <c r="G12" s="86">
        <v>10</v>
      </c>
      <c r="H12" s="22">
        <f t="shared" si="6"/>
        <v>30</v>
      </c>
      <c r="I12" s="84">
        <v>10</v>
      </c>
      <c r="J12" s="85">
        <v>10</v>
      </c>
      <c r="K12" s="86">
        <v>10</v>
      </c>
      <c r="L12" s="22">
        <f t="shared" ref="L12" si="12">SUM(I12:K12)</f>
        <v>30</v>
      </c>
      <c r="M12" s="23">
        <f t="shared" si="8"/>
        <v>60</v>
      </c>
      <c r="N12" s="84">
        <v>10</v>
      </c>
      <c r="O12" s="85">
        <v>5</v>
      </c>
      <c r="P12" s="86">
        <v>5</v>
      </c>
      <c r="Q12" s="22">
        <f t="shared" si="9"/>
        <v>20</v>
      </c>
      <c r="R12" s="19">
        <v>5</v>
      </c>
      <c r="S12" s="20">
        <v>5</v>
      </c>
      <c r="T12" s="21">
        <v>5</v>
      </c>
      <c r="U12" s="22">
        <f t="shared" si="10"/>
        <v>15</v>
      </c>
      <c r="V12" s="23">
        <f t="shared" si="11"/>
        <v>95</v>
      </c>
    </row>
    <row r="13" spans="1:22" ht="56.25" customHeight="1" thickBot="1">
      <c r="A13" s="522"/>
      <c r="B13" s="448" t="s">
        <v>31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 t="shared" ref="H13" si="13">H14/H15</f>
        <v>1.1666666666666667</v>
      </c>
      <c r="I13" s="478" t="s">
        <v>25</v>
      </c>
      <c r="J13" s="478"/>
      <c r="K13" s="479"/>
      <c r="L13" s="25">
        <f t="shared" ref="L13:M13" si="14">L14/L15</f>
        <v>1.6</v>
      </c>
      <c r="M13" s="26">
        <f t="shared" si="14"/>
        <v>1.34</v>
      </c>
      <c r="N13" s="478" t="s">
        <v>25</v>
      </c>
      <c r="O13" s="478"/>
      <c r="P13" s="479"/>
      <c r="Q13" s="25">
        <f t="shared" ref="Q13" si="15">Q14/Q15</f>
        <v>0.3</v>
      </c>
      <c r="R13" s="480" t="s">
        <v>25</v>
      </c>
      <c r="S13" s="481"/>
      <c r="T13" s="482"/>
      <c r="U13" s="25">
        <f t="shared" ref="U13:V13" si="16">U14/U15</f>
        <v>0</v>
      </c>
      <c r="V13" s="26">
        <f t="shared" si="16"/>
        <v>0.85882352941176465</v>
      </c>
    </row>
    <row r="14" spans="1:22" ht="41.25" customHeight="1">
      <c r="A14" s="522"/>
      <c r="B14" s="491" t="s">
        <v>324</v>
      </c>
      <c r="C14" s="528" t="s">
        <v>559</v>
      </c>
      <c r="D14" s="147" t="s">
        <v>327</v>
      </c>
      <c r="E14" s="75">
        <v>12</v>
      </c>
      <c r="F14" s="76">
        <v>10</v>
      </c>
      <c r="G14" s="77">
        <v>13</v>
      </c>
      <c r="H14" s="16">
        <f t="shared" ref="H14" si="17">SUM(E14:G14)</f>
        <v>35</v>
      </c>
      <c r="I14" s="75">
        <v>5</v>
      </c>
      <c r="J14" s="76">
        <v>12</v>
      </c>
      <c r="K14" s="77">
        <v>15</v>
      </c>
      <c r="L14" s="16">
        <f t="shared" ref="L14" si="18">SUM(I14:K14)</f>
        <v>32</v>
      </c>
      <c r="M14" s="17">
        <f t="shared" ref="M14" si="19">+H14+L14</f>
        <v>67</v>
      </c>
      <c r="N14" s="75">
        <v>6</v>
      </c>
      <c r="O14" s="76"/>
      <c r="P14" s="77"/>
      <c r="Q14" s="16">
        <f t="shared" ref="Q14" si="20">SUM(N14:P14)</f>
        <v>6</v>
      </c>
      <c r="R14" s="13"/>
      <c r="S14" s="14"/>
      <c r="T14" s="15"/>
      <c r="U14" s="16">
        <f t="shared" ref="U14" si="21">SUM(R14:T14)</f>
        <v>0</v>
      </c>
      <c r="V14" s="17">
        <f t="shared" ref="V14" si="22">+H14+L14+Q14+U14</f>
        <v>73</v>
      </c>
    </row>
    <row r="15" spans="1:22" ht="39.75" customHeight="1" thickBot="1">
      <c r="A15" s="522"/>
      <c r="B15" s="492"/>
      <c r="C15" s="529"/>
      <c r="D15" s="34" t="s">
        <v>328</v>
      </c>
      <c r="E15" s="84">
        <v>10</v>
      </c>
      <c r="F15" s="84">
        <v>10</v>
      </c>
      <c r="G15" s="84">
        <v>10</v>
      </c>
      <c r="H15" s="22">
        <f>SUM(E15:G15)</f>
        <v>30</v>
      </c>
      <c r="I15" s="84">
        <v>5</v>
      </c>
      <c r="J15" s="84">
        <v>10</v>
      </c>
      <c r="K15" s="84">
        <v>5</v>
      </c>
      <c r="L15" s="22">
        <f>SUM(I15:K15)</f>
        <v>20</v>
      </c>
      <c r="M15" s="23">
        <f>+H15+L15</f>
        <v>50</v>
      </c>
      <c r="N15" s="84">
        <v>5</v>
      </c>
      <c r="O15" s="85">
        <v>10</v>
      </c>
      <c r="P15" s="86">
        <v>5</v>
      </c>
      <c r="Q15" s="22">
        <f>SUM(N15:P15)</f>
        <v>20</v>
      </c>
      <c r="R15" s="19">
        <v>5</v>
      </c>
      <c r="S15" s="20">
        <v>5</v>
      </c>
      <c r="T15" s="21">
        <v>5</v>
      </c>
      <c r="U15" s="22">
        <f>SUM(R15:T15)</f>
        <v>15</v>
      </c>
      <c r="V15" s="23">
        <f>+H15+L15+Q15+U15</f>
        <v>85</v>
      </c>
    </row>
    <row r="16" spans="1:22" ht="32.25" customHeight="1" thickBot="1">
      <c r="A16" s="522"/>
      <c r="B16" s="448" t="s">
        <v>199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 t="shared" ref="H16:H25" si="23">H17/H18</f>
        <v>1</v>
      </c>
      <c r="I16" s="478" t="s">
        <v>25</v>
      </c>
      <c r="J16" s="478"/>
      <c r="K16" s="479"/>
      <c r="L16" s="25">
        <f t="shared" ref="L16:M16" si="24">L17/L18</f>
        <v>1</v>
      </c>
      <c r="M16" s="26">
        <f t="shared" si="24"/>
        <v>1</v>
      </c>
      <c r="N16" s="478" t="s">
        <v>25</v>
      </c>
      <c r="O16" s="478"/>
      <c r="P16" s="479"/>
      <c r="Q16" s="25">
        <f t="shared" ref="Q16:Q25" si="25">Q17/Q18</f>
        <v>0.33333333333333331</v>
      </c>
      <c r="R16" s="480" t="s">
        <v>25</v>
      </c>
      <c r="S16" s="481"/>
      <c r="T16" s="482"/>
      <c r="U16" s="25">
        <f t="shared" ref="U16:V16" si="26">U17/U18</f>
        <v>0</v>
      </c>
      <c r="V16" s="26">
        <f t="shared" si="26"/>
        <v>0.67948717948717952</v>
      </c>
    </row>
    <row r="17" spans="1:22" ht="32.25" customHeight="1">
      <c r="A17" s="522"/>
      <c r="B17" s="491" t="s">
        <v>519</v>
      </c>
      <c r="C17" s="489" t="s">
        <v>561</v>
      </c>
      <c r="D17" s="147" t="s">
        <v>329</v>
      </c>
      <c r="E17" s="75">
        <v>8</v>
      </c>
      <c r="F17" s="76">
        <v>8</v>
      </c>
      <c r="G17" s="77">
        <v>8</v>
      </c>
      <c r="H17" s="16">
        <f t="shared" ref="H17" si="27">SUM(E17:G17)</f>
        <v>24</v>
      </c>
      <c r="I17" s="75">
        <v>8</v>
      </c>
      <c r="J17" s="76">
        <v>8</v>
      </c>
      <c r="K17" s="77">
        <v>8</v>
      </c>
      <c r="L17" s="16">
        <f t="shared" ref="L17" si="28">SUM(I17:K17)</f>
        <v>24</v>
      </c>
      <c r="M17" s="17">
        <f t="shared" ref="M17" si="29">+H17+L17</f>
        <v>48</v>
      </c>
      <c r="N17" s="75">
        <v>5</v>
      </c>
      <c r="O17" s="76"/>
      <c r="P17" s="77"/>
      <c r="Q17" s="16">
        <f t="shared" ref="Q17" si="30">SUM(N17:P17)</f>
        <v>5</v>
      </c>
      <c r="R17" s="13"/>
      <c r="S17" s="14"/>
      <c r="T17" s="15"/>
      <c r="U17" s="16">
        <f t="shared" ref="U17" si="31">SUM(R17:T17)</f>
        <v>0</v>
      </c>
      <c r="V17" s="17">
        <f t="shared" ref="V17" si="32">+H17+L17+Q17+U17</f>
        <v>53</v>
      </c>
    </row>
    <row r="18" spans="1:22" ht="32.25" customHeight="1" thickBot="1">
      <c r="A18" s="522"/>
      <c r="B18" s="492"/>
      <c r="C18" s="490"/>
      <c r="D18" s="34" t="s">
        <v>330</v>
      </c>
      <c r="E18" s="84">
        <v>8</v>
      </c>
      <c r="F18" s="85">
        <v>8</v>
      </c>
      <c r="G18" s="86">
        <v>8</v>
      </c>
      <c r="H18" s="22">
        <f>SUM(E18:G18)</f>
        <v>24</v>
      </c>
      <c r="I18" s="84">
        <v>8</v>
      </c>
      <c r="J18" s="85">
        <v>8</v>
      </c>
      <c r="K18" s="86">
        <v>8</v>
      </c>
      <c r="L18" s="22">
        <f>SUM(I18:K18)</f>
        <v>24</v>
      </c>
      <c r="M18" s="23">
        <f>+H18+L18</f>
        <v>48</v>
      </c>
      <c r="N18" s="84">
        <v>5</v>
      </c>
      <c r="O18" s="85">
        <v>5</v>
      </c>
      <c r="P18" s="86">
        <v>5</v>
      </c>
      <c r="Q18" s="22">
        <f>SUM(N18:P18)</f>
        <v>15</v>
      </c>
      <c r="R18" s="19">
        <v>5</v>
      </c>
      <c r="S18" s="20">
        <v>5</v>
      </c>
      <c r="T18" s="21">
        <v>5</v>
      </c>
      <c r="U18" s="22">
        <f>SUM(R18:T18)</f>
        <v>15</v>
      </c>
      <c r="V18" s="23">
        <f>+H18+L18+Q18+U18</f>
        <v>78</v>
      </c>
    </row>
    <row r="19" spans="1:22" ht="51.75" customHeight="1" thickBot="1">
      <c r="A19" s="522"/>
      <c r="B19" s="448" t="s">
        <v>278</v>
      </c>
      <c r="C19" s="7" t="s">
        <v>24</v>
      </c>
      <c r="D19" s="103" t="s">
        <v>27</v>
      </c>
      <c r="E19" s="478" t="s">
        <v>25</v>
      </c>
      <c r="F19" s="478"/>
      <c r="G19" s="479"/>
      <c r="H19" s="25">
        <f t="shared" si="23"/>
        <v>1.5</v>
      </c>
      <c r="I19" s="478" t="s">
        <v>25</v>
      </c>
      <c r="J19" s="478"/>
      <c r="K19" s="479"/>
      <c r="L19" s="25">
        <f t="shared" ref="L19:M19" si="33">L20/L21</f>
        <v>1.1666666666666667</v>
      </c>
      <c r="M19" s="26">
        <f t="shared" si="33"/>
        <v>1.3333333333333333</v>
      </c>
      <c r="N19" s="478" t="s">
        <v>25</v>
      </c>
      <c r="O19" s="478"/>
      <c r="P19" s="479"/>
      <c r="Q19" s="25">
        <f t="shared" si="25"/>
        <v>0.5</v>
      </c>
      <c r="R19" s="480" t="s">
        <v>25</v>
      </c>
      <c r="S19" s="481"/>
      <c r="T19" s="482"/>
      <c r="U19" s="25">
        <f t="shared" ref="U19:V19" si="34">U20/U21</f>
        <v>0</v>
      </c>
      <c r="V19" s="26">
        <f t="shared" si="34"/>
        <v>0.79166666666666663</v>
      </c>
    </row>
    <row r="20" spans="1:22" ht="32.25" customHeight="1">
      <c r="A20" s="522"/>
      <c r="B20" s="491" t="s">
        <v>331</v>
      </c>
      <c r="C20" s="489" t="s">
        <v>562</v>
      </c>
      <c r="D20" s="147" t="s">
        <v>332</v>
      </c>
      <c r="E20" s="75">
        <v>12</v>
      </c>
      <c r="F20" s="76">
        <v>18</v>
      </c>
      <c r="G20" s="77">
        <v>15</v>
      </c>
      <c r="H20" s="16">
        <f t="shared" ref="H20:H21" si="35">SUM(E20:G20)</f>
        <v>45</v>
      </c>
      <c r="I20" s="75">
        <v>13</v>
      </c>
      <c r="J20" s="76">
        <v>10</v>
      </c>
      <c r="K20" s="77">
        <v>12</v>
      </c>
      <c r="L20" s="16">
        <f t="shared" ref="L20" si="36">SUM(I20:K20)</f>
        <v>35</v>
      </c>
      <c r="M20" s="17">
        <f t="shared" ref="M20:M21" si="37">+H20+L20</f>
        <v>80</v>
      </c>
      <c r="N20" s="75">
        <v>15</v>
      </c>
      <c r="O20" s="76"/>
      <c r="P20" s="77"/>
      <c r="Q20" s="16">
        <f t="shared" ref="Q20:Q21" si="38">SUM(N20:P20)</f>
        <v>15</v>
      </c>
      <c r="R20" s="13"/>
      <c r="S20" s="14"/>
      <c r="T20" s="15"/>
      <c r="U20" s="16">
        <f t="shared" ref="U20:U21" si="39">SUM(R20:T20)</f>
        <v>0</v>
      </c>
      <c r="V20" s="17">
        <f t="shared" ref="V20:V21" si="40">+H20+L20+Q20+U20</f>
        <v>95</v>
      </c>
    </row>
    <row r="21" spans="1:22" ht="32.25" customHeight="1" thickBot="1">
      <c r="A21" s="522"/>
      <c r="B21" s="492"/>
      <c r="C21" s="490"/>
      <c r="D21" s="34" t="s">
        <v>330</v>
      </c>
      <c r="E21" s="84">
        <v>10</v>
      </c>
      <c r="F21" s="85">
        <v>10</v>
      </c>
      <c r="G21" s="86">
        <v>10</v>
      </c>
      <c r="H21" s="22">
        <f t="shared" si="35"/>
        <v>30</v>
      </c>
      <c r="I21" s="84">
        <v>10</v>
      </c>
      <c r="J21" s="85">
        <v>10</v>
      </c>
      <c r="K21" s="86">
        <v>10</v>
      </c>
      <c r="L21" s="22">
        <f t="shared" ref="L21" si="41">SUM(I21:K21)</f>
        <v>30</v>
      </c>
      <c r="M21" s="23">
        <f t="shared" si="37"/>
        <v>60</v>
      </c>
      <c r="N21" s="84">
        <v>10</v>
      </c>
      <c r="O21" s="85">
        <v>10</v>
      </c>
      <c r="P21" s="86">
        <v>10</v>
      </c>
      <c r="Q21" s="22">
        <f t="shared" si="38"/>
        <v>30</v>
      </c>
      <c r="R21" s="19">
        <v>10</v>
      </c>
      <c r="S21" s="20">
        <v>10</v>
      </c>
      <c r="T21" s="21">
        <v>10</v>
      </c>
      <c r="U21" s="22">
        <f t="shared" si="39"/>
        <v>30</v>
      </c>
      <c r="V21" s="23">
        <f t="shared" si="40"/>
        <v>120</v>
      </c>
    </row>
    <row r="22" spans="1:22" ht="51.75" customHeight="1" thickBot="1">
      <c r="A22" s="522"/>
      <c r="B22" s="448" t="s">
        <v>523</v>
      </c>
      <c r="C22" s="7" t="s">
        <v>24</v>
      </c>
      <c r="D22" s="103" t="s">
        <v>27</v>
      </c>
      <c r="E22" s="478" t="s">
        <v>25</v>
      </c>
      <c r="F22" s="478"/>
      <c r="G22" s="479"/>
      <c r="H22" s="25">
        <f t="shared" si="23"/>
        <v>1.5</v>
      </c>
      <c r="I22" s="478" t="s">
        <v>25</v>
      </c>
      <c r="J22" s="478"/>
      <c r="K22" s="479"/>
      <c r="L22" s="25">
        <f t="shared" ref="L22:M22" si="42">L23/L24</f>
        <v>1.1666666666666667</v>
      </c>
      <c r="M22" s="26">
        <f t="shared" si="42"/>
        <v>1.3333333333333333</v>
      </c>
      <c r="N22" s="478" t="s">
        <v>25</v>
      </c>
      <c r="O22" s="478"/>
      <c r="P22" s="479"/>
      <c r="Q22" s="25">
        <f t="shared" si="25"/>
        <v>0.33333333333333331</v>
      </c>
      <c r="R22" s="480" t="s">
        <v>25</v>
      </c>
      <c r="S22" s="481"/>
      <c r="T22" s="482"/>
      <c r="U22" s="25">
        <f t="shared" ref="U22:V22" si="43">U23/U24</f>
        <v>0</v>
      </c>
      <c r="V22" s="26">
        <f t="shared" si="43"/>
        <v>0.75</v>
      </c>
    </row>
    <row r="23" spans="1:22" ht="32.25" customHeight="1">
      <c r="A23" s="522"/>
      <c r="B23" s="491" t="s">
        <v>333</v>
      </c>
      <c r="C23" s="489" t="s">
        <v>563</v>
      </c>
      <c r="D23" s="147" t="s">
        <v>334</v>
      </c>
      <c r="E23" s="75">
        <v>3</v>
      </c>
      <c r="F23" s="76">
        <v>3</v>
      </c>
      <c r="G23" s="77">
        <v>3</v>
      </c>
      <c r="H23" s="16">
        <f t="shared" ref="H23:H24" si="44">SUM(E23:G23)</f>
        <v>9</v>
      </c>
      <c r="I23" s="75">
        <v>2</v>
      </c>
      <c r="J23" s="76">
        <v>3</v>
      </c>
      <c r="K23" s="77">
        <v>2</v>
      </c>
      <c r="L23" s="16">
        <f t="shared" ref="L23" si="45">SUM(I23:K23)</f>
        <v>7</v>
      </c>
      <c r="M23" s="17">
        <f t="shared" ref="M23:M24" si="46">+H23+L23</f>
        <v>16</v>
      </c>
      <c r="N23" s="75">
        <v>2</v>
      </c>
      <c r="O23" s="76"/>
      <c r="P23" s="77"/>
      <c r="Q23" s="16">
        <f t="shared" ref="Q23:Q24" si="47">SUM(N23:P23)</f>
        <v>2</v>
      </c>
      <c r="R23" s="13"/>
      <c r="S23" s="14"/>
      <c r="T23" s="15"/>
      <c r="U23" s="16">
        <f t="shared" ref="U23:U24" si="48">SUM(R23:T23)</f>
        <v>0</v>
      </c>
      <c r="V23" s="17">
        <f t="shared" ref="V23:V24" si="49">+H23+L23+Q23+U23</f>
        <v>18</v>
      </c>
    </row>
    <row r="24" spans="1:22" ht="32.25" customHeight="1" thickBot="1">
      <c r="A24" s="522"/>
      <c r="B24" s="492"/>
      <c r="C24" s="490"/>
      <c r="D24" s="34" t="s">
        <v>271</v>
      </c>
      <c r="E24" s="84">
        <v>2</v>
      </c>
      <c r="F24" s="85">
        <v>2</v>
      </c>
      <c r="G24" s="86">
        <v>2</v>
      </c>
      <c r="H24" s="22">
        <f t="shared" si="44"/>
        <v>6</v>
      </c>
      <c r="I24" s="84">
        <v>2</v>
      </c>
      <c r="J24" s="85">
        <v>2</v>
      </c>
      <c r="K24" s="86">
        <v>2</v>
      </c>
      <c r="L24" s="22">
        <f t="shared" ref="L24" si="50">SUM(I24:K24)</f>
        <v>6</v>
      </c>
      <c r="M24" s="23">
        <f t="shared" si="46"/>
        <v>12</v>
      </c>
      <c r="N24" s="84">
        <v>2</v>
      </c>
      <c r="O24" s="85">
        <v>2</v>
      </c>
      <c r="P24" s="86">
        <v>2</v>
      </c>
      <c r="Q24" s="22">
        <f t="shared" si="47"/>
        <v>6</v>
      </c>
      <c r="R24" s="19">
        <v>2</v>
      </c>
      <c r="S24" s="20">
        <v>2</v>
      </c>
      <c r="T24" s="21">
        <v>2</v>
      </c>
      <c r="U24" s="22">
        <f t="shared" si="48"/>
        <v>6</v>
      </c>
      <c r="V24" s="23">
        <f t="shared" si="49"/>
        <v>24</v>
      </c>
    </row>
    <row r="25" spans="1:22" ht="56.25" customHeight="1" thickBot="1">
      <c r="A25" s="522"/>
      <c r="B25" s="448" t="s">
        <v>524</v>
      </c>
      <c r="C25" s="7" t="s">
        <v>24</v>
      </c>
      <c r="D25" s="103" t="s">
        <v>27</v>
      </c>
      <c r="E25" s="478" t="s">
        <v>25</v>
      </c>
      <c r="F25" s="478"/>
      <c r="G25" s="479"/>
      <c r="H25" s="25">
        <f t="shared" si="23"/>
        <v>2</v>
      </c>
      <c r="I25" s="478" t="s">
        <v>25</v>
      </c>
      <c r="J25" s="478"/>
      <c r="K25" s="479"/>
      <c r="L25" s="25">
        <f t="shared" ref="L25:M25" si="51">L26/L27</f>
        <v>2</v>
      </c>
      <c r="M25" s="26">
        <f t="shared" si="51"/>
        <v>2</v>
      </c>
      <c r="N25" s="478" t="s">
        <v>25</v>
      </c>
      <c r="O25" s="478"/>
      <c r="P25" s="479"/>
      <c r="Q25" s="25">
        <f t="shared" si="25"/>
        <v>0</v>
      </c>
      <c r="R25" s="480" t="s">
        <v>25</v>
      </c>
      <c r="S25" s="481"/>
      <c r="T25" s="482"/>
      <c r="U25" s="25" t="e">
        <f t="shared" ref="U25:V25" si="52">U26/U27</f>
        <v>#DIV/0!</v>
      </c>
      <c r="V25" s="26">
        <f t="shared" si="52"/>
        <v>1.3333333333333333</v>
      </c>
    </row>
    <row r="26" spans="1:22" ht="41.25" customHeight="1">
      <c r="A26" s="522"/>
      <c r="B26" s="483" t="s">
        <v>773</v>
      </c>
      <c r="C26" s="483" t="s">
        <v>566</v>
      </c>
      <c r="D26" s="144" t="s">
        <v>567</v>
      </c>
      <c r="E26" s="75"/>
      <c r="F26" s="76"/>
      <c r="G26" s="77">
        <v>2</v>
      </c>
      <c r="H26" s="16">
        <f t="shared" ref="H26:H27" si="53">SUM(E26:G26)</f>
        <v>2</v>
      </c>
      <c r="I26" s="75"/>
      <c r="J26" s="76"/>
      <c r="K26" s="77">
        <v>2</v>
      </c>
      <c r="L26" s="16">
        <f t="shared" ref="L26" si="54">SUM(I26:K26)</f>
        <v>2</v>
      </c>
      <c r="M26" s="17">
        <f t="shared" ref="M26:M27" si="55">+H26+L26</f>
        <v>4</v>
      </c>
      <c r="N26" s="75"/>
      <c r="O26" s="76"/>
      <c r="P26" s="77"/>
      <c r="Q26" s="16">
        <f t="shared" ref="Q26:Q27" si="56">SUM(N26:P26)</f>
        <v>0</v>
      </c>
      <c r="R26" s="13"/>
      <c r="S26" s="14"/>
      <c r="T26" s="15"/>
      <c r="U26" s="16">
        <f t="shared" ref="U26:U27" si="57">SUM(R26:T26)</f>
        <v>0</v>
      </c>
      <c r="V26" s="17">
        <f t="shared" ref="V26:V27" si="58">+H26+L26+Q26+U26</f>
        <v>4</v>
      </c>
    </row>
    <row r="27" spans="1:22" ht="37.5" customHeight="1" thickBot="1">
      <c r="A27" s="522"/>
      <c r="B27" s="484"/>
      <c r="C27" s="484"/>
      <c r="D27" s="143" t="s">
        <v>568</v>
      </c>
      <c r="E27" s="84"/>
      <c r="F27" s="85"/>
      <c r="G27" s="86">
        <v>1</v>
      </c>
      <c r="H27" s="22">
        <f t="shared" si="53"/>
        <v>1</v>
      </c>
      <c r="I27" s="84"/>
      <c r="J27" s="85"/>
      <c r="K27" s="86">
        <v>1</v>
      </c>
      <c r="L27" s="22">
        <f t="shared" ref="L27" si="59">SUM(I27:K27)</f>
        <v>1</v>
      </c>
      <c r="M27" s="23">
        <f t="shared" si="55"/>
        <v>2</v>
      </c>
      <c r="N27" s="84"/>
      <c r="O27" s="85"/>
      <c r="P27" s="86">
        <v>1</v>
      </c>
      <c r="Q27" s="22">
        <f t="shared" si="56"/>
        <v>1</v>
      </c>
      <c r="R27" s="19"/>
      <c r="S27" s="20"/>
      <c r="T27" s="21"/>
      <c r="U27" s="22">
        <f t="shared" si="57"/>
        <v>0</v>
      </c>
      <c r="V27" s="23">
        <f t="shared" si="58"/>
        <v>3</v>
      </c>
    </row>
    <row r="28" spans="1:22" ht="46.5" customHeight="1" thickBot="1">
      <c r="A28" s="522"/>
      <c r="B28" s="24" t="s">
        <v>565</v>
      </c>
      <c r="C28" s="7" t="s">
        <v>24</v>
      </c>
      <c r="D28" s="103" t="s">
        <v>27</v>
      </c>
      <c r="E28" s="478" t="s">
        <v>25</v>
      </c>
      <c r="F28" s="478"/>
      <c r="G28" s="479"/>
      <c r="H28" s="25" t="e">
        <f t="shared" ref="H28" si="60">H29/H30</f>
        <v>#DIV/0!</v>
      </c>
      <c r="I28" s="478" t="s">
        <v>25</v>
      </c>
      <c r="J28" s="478"/>
      <c r="K28" s="479"/>
      <c r="L28" s="25">
        <f t="shared" ref="L28:M28" si="61">L29/L30</f>
        <v>1.5</v>
      </c>
      <c r="M28" s="26">
        <f t="shared" si="61"/>
        <v>1.5</v>
      </c>
      <c r="N28" s="478" t="s">
        <v>25</v>
      </c>
      <c r="O28" s="478"/>
      <c r="P28" s="479"/>
      <c r="Q28" s="25">
        <f t="shared" ref="Q28" si="62">Q29/Q30</f>
        <v>0.66666666666666663</v>
      </c>
      <c r="R28" s="480" t="s">
        <v>25</v>
      </c>
      <c r="S28" s="481"/>
      <c r="T28" s="482"/>
      <c r="U28" s="25" t="e">
        <f t="shared" ref="U28:V28" si="63">U29/U30</f>
        <v>#DIV/0!</v>
      </c>
      <c r="V28" s="26">
        <f t="shared" si="63"/>
        <v>1</v>
      </c>
    </row>
    <row r="29" spans="1:22" ht="37.5" customHeight="1">
      <c r="A29" s="522"/>
      <c r="B29" s="535" t="s">
        <v>520</v>
      </c>
      <c r="C29" s="489" t="s">
        <v>564</v>
      </c>
      <c r="D29" s="164" t="s">
        <v>338</v>
      </c>
      <c r="E29" s="75"/>
      <c r="F29" s="76"/>
      <c r="G29" s="77"/>
      <c r="H29" s="16">
        <f t="shared" ref="H29:H30" si="64">SUM(E29:G29)</f>
        <v>0</v>
      </c>
      <c r="I29" s="75"/>
      <c r="J29" s="76">
        <v>2</v>
      </c>
      <c r="K29" s="77">
        <v>1</v>
      </c>
      <c r="L29" s="16">
        <f t="shared" ref="L29" si="65">SUM(I29:K29)</f>
        <v>3</v>
      </c>
      <c r="M29" s="17">
        <f t="shared" ref="M29:M30" si="66">+H29+L29</f>
        <v>3</v>
      </c>
      <c r="N29" s="75">
        <v>2</v>
      </c>
      <c r="O29" s="76"/>
      <c r="P29" s="77"/>
      <c r="Q29" s="16">
        <f t="shared" ref="Q29:Q30" si="67">SUM(N29:P29)</f>
        <v>2</v>
      </c>
      <c r="R29" s="13"/>
      <c r="S29" s="14"/>
      <c r="T29" s="15"/>
      <c r="U29" s="16">
        <f t="shared" ref="U29:U30" si="68">SUM(R29:T29)</f>
        <v>0</v>
      </c>
      <c r="V29" s="17">
        <f t="shared" ref="V29:V30" si="69">+H29+L29+Q29+U29</f>
        <v>5</v>
      </c>
    </row>
    <row r="30" spans="1:22" ht="40.5" customHeight="1" thickBot="1">
      <c r="A30" s="523"/>
      <c r="B30" s="536"/>
      <c r="C30" s="490"/>
      <c r="D30" s="165" t="s">
        <v>339</v>
      </c>
      <c r="E30" s="84"/>
      <c r="F30" s="85"/>
      <c r="G30" s="86"/>
      <c r="H30" s="22">
        <f t="shared" si="64"/>
        <v>0</v>
      </c>
      <c r="I30" s="84"/>
      <c r="J30" s="85">
        <v>1</v>
      </c>
      <c r="K30" s="86">
        <v>1</v>
      </c>
      <c r="L30" s="22">
        <f>SUM(I30:K30)</f>
        <v>2</v>
      </c>
      <c r="M30" s="23">
        <f t="shared" si="66"/>
        <v>2</v>
      </c>
      <c r="N30" s="84">
        <v>2</v>
      </c>
      <c r="O30" s="85">
        <v>1</v>
      </c>
      <c r="P30" s="86"/>
      <c r="Q30" s="22">
        <f t="shared" si="67"/>
        <v>3</v>
      </c>
      <c r="R30" s="19"/>
      <c r="S30" s="20"/>
      <c r="T30" s="21"/>
      <c r="U30" s="22">
        <f t="shared" si="68"/>
        <v>0</v>
      </c>
      <c r="V30" s="23">
        <f t="shared" si="69"/>
        <v>5</v>
      </c>
    </row>
    <row r="31" spans="1:22" ht="12.75" customHeight="1"/>
    <row r="32" spans="1:22" ht="26.25" customHeight="1">
      <c r="A32" s="520"/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</row>
    <row r="33" spans="1:20" ht="12" customHeight="1" thickBot="1"/>
    <row r="34" spans="1:20" ht="33" customHeight="1" thickBot="1">
      <c r="A34" s="499" t="s">
        <v>0</v>
      </c>
      <c r="B34" s="500"/>
      <c r="C34" s="507" t="s">
        <v>1</v>
      </c>
      <c r="D34" s="504" t="s">
        <v>2</v>
      </c>
      <c r="E34" s="507" t="s">
        <v>3</v>
      </c>
      <c r="F34" s="504" t="s">
        <v>4</v>
      </c>
      <c r="G34" s="507" t="s">
        <v>5</v>
      </c>
      <c r="H34" s="504" t="s">
        <v>6</v>
      </c>
      <c r="I34" s="507" t="s">
        <v>7</v>
      </c>
      <c r="J34" s="504" t="s">
        <v>4</v>
      </c>
      <c r="K34" s="507" t="s">
        <v>8</v>
      </c>
      <c r="L34" s="504" t="s">
        <v>9</v>
      </c>
      <c r="M34" s="507" t="s">
        <v>10</v>
      </c>
      <c r="N34" s="504" t="s">
        <v>11</v>
      </c>
      <c r="O34" s="507" t="s">
        <v>4</v>
      </c>
      <c r="P34" s="504" t="s">
        <v>12</v>
      </c>
      <c r="Q34" s="507" t="s">
        <v>13</v>
      </c>
      <c r="R34" s="504" t="s">
        <v>14</v>
      </c>
      <c r="S34" s="507" t="s">
        <v>4</v>
      </c>
      <c r="T34" s="504" t="s">
        <v>15</v>
      </c>
    </row>
    <row r="35" spans="1:20" ht="35.1" customHeight="1" thickBot="1">
      <c r="A35" s="2" t="s">
        <v>16</v>
      </c>
      <c r="B35" s="3" t="s">
        <v>17</v>
      </c>
      <c r="C35" s="508"/>
      <c r="D35" s="505"/>
      <c r="E35" s="508"/>
      <c r="F35" s="505"/>
      <c r="G35" s="508"/>
      <c r="H35" s="505"/>
      <c r="I35" s="508"/>
      <c r="J35" s="505"/>
      <c r="K35" s="508"/>
      <c r="L35" s="505"/>
      <c r="M35" s="508"/>
      <c r="N35" s="505"/>
      <c r="O35" s="508"/>
      <c r="P35" s="505"/>
      <c r="Q35" s="508"/>
      <c r="R35" s="505"/>
      <c r="S35" s="508"/>
      <c r="T35" s="505"/>
    </row>
    <row r="36" spans="1:20" ht="35.1" customHeight="1" thickBot="1">
      <c r="A36" s="4" t="s">
        <v>18</v>
      </c>
      <c r="B36" s="5" t="s">
        <v>19</v>
      </c>
      <c r="C36" s="508"/>
      <c r="D36" s="505"/>
      <c r="E36" s="508"/>
      <c r="F36" s="505"/>
      <c r="G36" s="508"/>
      <c r="H36" s="505"/>
      <c r="I36" s="508"/>
      <c r="J36" s="505"/>
      <c r="K36" s="508"/>
      <c r="L36" s="505"/>
      <c r="M36" s="508"/>
      <c r="N36" s="505"/>
      <c r="O36" s="508"/>
      <c r="P36" s="505"/>
      <c r="Q36" s="508"/>
      <c r="R36" s="505"/>
      <c r="S36" s="508"/>
      <c r="T36" s="505"/>
    </row>
    <row r="37" spans="1:20" ht="38.25" customHeight="1" thickBot="1">
      <c r="A37" s="106" t="s">
        <v>20</v>
      </c>
      <c r="B37" s="104" t="s">
        <v>21</v>
      </c>
      <c r="C37" s="509"/>
      <c r="D37" s="506"/>
      <c r="E37" s="509"/>
      <c r="F37" s="506"/>
      <c r="G37" s="509"/>
      <c r="H37" s="506"/>
      <c r="I37" s="509"/>
      <c r="J37" s="506"/>
      <c r="K37" s="509"/>
      <c r="L37" s="506"/>
      <c r="M37" s="509"/>
      <c r="N37" s="506"/>
      <c r="O37" s="509"/>
      <c r="P37" s="506"/>
      <c r="Q37" s="509"/>
      <c r="R37" s="506"/>
      <c r="S37" s="509"/>
      <c r="T37" s="506"/>
    </row>
    <row r="38" spans="1:20" ht="35.1" customHeight="1" thickBot="1">
      <c r="A38" s="7" t="s">
        <v>38</v>
      </c>
      <c r="B38" s="103" t="s">
        <v>39</v>
      </c>
      <c r="C38" s="481" t="s">
        <v>25</v>
      </c>
      <c r="D38" s="481"/>
      <c r="E38" s="482"/>
      <c r="F38" s="25">
        <f>F39/F40</f>
        <v>1.3933333333333333</v>
      </c>
      <c r="G38" s="480" t="s">
        <v>25</v>
      </c>
      <c r="H38" s="481"/>
      <c r="I38" s="482"/>
      <c r="J38" s="25">
        <f>J39/J40</f>
        <v>0.72166666666666668</v>
      </c>
      <c r="K38" s="26">
        <f>K39/K40</f>
        <v>1.0575000000000001</v>
      </c>
      <c r="L38" s="480" t="s">
        <v>25</v>
      </c>
      <c r="M38" s="481"/>
      <c r="N38" s="482"/>
      <c r="O38" s="25">
        <f>O39/O40</f>
        <v>0.49333333333333335</v>
      </c>
      <c r="P38" s="480" t="s">
        <v>25</v>
      </c>
      <c r="Q38" s="481"/>
      <c r="R38" s="482"/>
      <c r="S38" s="25">
        <f>S39/S40</f>
        <v>0</v>
      </c>
      <c r="T38" s="26">
        <f>T39/T40</f>
        <v>0.71</v>
      </c>
    </row>
    <row r="39" spans="1:20" ht="35.1" customHeight="1">
      <c r="A39" s="483" t="s">
        <v>321</v>
      </c>
      <c r="B39" s="147" t="s">
        <v>322</v>
      </c>
      <c r="C39" s="75">
        <v>178</v>
      </c>
      <c r="D39" s="76">
        <v>436</v>
      </c>
      <c r="E39" s="77">
        <v>222</v>
      </c>
      <c r="F39" s="16">
        <f>SUM(C39:E39)</f>
        <v>836</v>
      </c>
      <c r="G39" s="75">
        <v>200</v>
      </c>
      <c r="H39" s="76">
        <v>105</v>
      </c>
      <c r="I39" s="77">
        <v>128</v>
      </c>
      <c r="J39" s="16">
        <f>SUM(G39:I39)</f>
        <v>433</v>
      </c>
      <c r="K39" s="17">
        <f>+F39+J39</f>
        <v>1269</v>
      </c>
      <c r="L39" s="75">
        <v>222</v>
      </c>
      <c r="M39" s="76"/>
      <c r="N39" s="77"/>
      <c r="O39" s="16">
        <f>SUM(L39:N39)</f>
        <v>222</v>
      </c>
      <c r="P39" s="13"/>
      <c r="Q39" s="14"/>
      <c r="R39" s="15"/>
      <c r="S39" s="16">
        <f>SUM(P39:R39)</f>
        <v>0</v>
      </c>
      <c r="T39" s="17">
        <f>+F39+J39+O39+S39</f>
        <v>1491</v>
      </c>
    </row>
    <row r="40" spans="1:20" ht="35.1" customHeight="1" thickBot="1">
      <c r="A40" s="484"/>
      <c r="B40" s="34" t="s">
        <v>323</v>
      </c>
      <c r="C40" s="84">
        <v>200</v>
      </c>
      <c r="D40" s="85">
        <v>200</v>
      </c>
      <c r="E40" s="86">
        <v>200</v>
      </c>
      <c r="F40" s="22">
        <f>SUM(C40:E40)</f>
        <v>600</v>
      </c>
      <c r="G40" s="84">
        <v>200</v>
      </c>
      <c r="H40" s="84">
        <v>200</v>
      </c>
      <c r="I40" s="84">
        <v>200</v>
      </c>
      <c r="J40" s="22">
        <f>SUM(G40:I40)</f>
        <v>600</v>
      </c>
      <c r="K40" s="23">
        <f>+F40+J40</f>
        <v>1200</v>
      </c>
      <c r="L40" s="84">
        <v>150</v>
      </c>
      <c r="M40" s="84">
        <v>150</v>
      </c>
      <c r="N40" s="84">
        <v>150</v>
      </c>
      <c r="O40" s="22">
        <f>SUM(L40:N40)</f>
        <v>450</v>
      </c>
      <c r="P40" s="19">
        <v>150</v>
      </c>
      <c r="Q40" s="20">
        <v>150</v>
      </c>
      <c r="R40" s="21">
        <v>150</v>
      </c>
      <c r="S40" s="22">
        <f>SUM(P40:R40)</f>
        <v>450</v>
      </c>
      <c r="T40" s="23">
        <f>+F40+J40+O40+S40</f>
        <v>2100</v>
      </c>
    </row>
    <row r="41" spans="1:20" ht="35.1" customHeight="1" thickBot="1">
      <c r="A41" s="7" t="s">
        <v>43</v>
      </c>
      <c r="B41" s="103" t="s">
        <v>39</v>
      </c>
      <c r="C41" s="485" t="s">
        <v>25</v>
      </c>
      <c r="D41" s="478"/>
      <c r="E41" s="479"/>
      <c r="F41" s="25">
        <f>F42/F43</f>
        <v>1.25</v>
      </c>
      <c r="G41" s="485" t="s">
        <v>25</v>
      </c>
      <c r="H41" s="478"/>
      <c r="I41" s="479"/>
      <c r="J41" s="25">
        <f>J42/J43</f>
        <v>1.25</v>
      </c>
      <c r="K41" s="26">
        <f>K42/K43</f>
        <v>1.25</v>
      </c>
      <c r="L41" s="485" t="s">
        <v>25</v>
      </c>
      <c r="M41" s="478"/>
      <c r="N41" s="479"/>
      <c r="O41" s="25">
        <f>O42/O43</f>
        <v>0.5</v>
      </c>
      <c r="P41" s="480" t="s">
        <v>25</v>
      </c>
      <c r="Q41" s="481"/>
      <c r="R41" s="482"/>
      <c r="S41" s="25">
        <f>S42/S43</f>
        <v>0</v>
      </c>
      <c r="T41" s="26">
        <f>T42/T43</f>
        <v>0.79545454545454541</v>
      </c>
    </row>
    <row r="42" spans="1:20" ht="35.1" customHeight="1">
      <c r="A42" s="530" t="s">
        <v>335</v>
      </c>
      <c r="B42" s="164" t="s">
        <v>336</v>
      </c>
      <c r="C42" s="75">
        <v>15</v>
      </c>
      <c r="D42" s="76">
        <v>15</v>
      </c>
      <c r="E42" s="77">
        <v>15</v>
      </c>
      <c r="F42" s="16">
        <f>SUM(C42:E42)</f>
        <v>45</v>
      </c>
      <c r="G42" s="75">
        <v>15</v>
      </c>
      <c r="H42" s="76">
        <v>15</v>
      </c>
      <c r="I42" s="77">
        <v>15</v>
      </c>
      <c r="J42" s="16">
        <f>SUM(G42:I42)</f>
        <v>45</v>
      </c>
      <c r="K42" s="17">
        <f>+F42+J42</f>
        <v>90</v>
      </c>
      <c r="L42" s="75">
        <v>15</v>
      </c>
      <c r="M42" s="76"/>
      <c r="N42" s="77"/>
      <c r="O42" s="16">
        <f>SUM(L42:N42)</f>
        <v>15</v>
      </c>
      <c r="P42" s="13"/>
      <c r="Q42" s="14"/>
      <c r="R42" s="15"/>
      <c r="S42" s="16">
        <f>SUM(P42:R42)</f>
        <v>0</v>
      </c>
      <c r="T42" s="17">
        <f>+F42+J42+O42+S42</f>
        <v>105</v>
      </c>
    </row>
    <row r="43" spans="1:20" ht="35.1" customHeight="1" thickBot="1">
      <c r="A43" s="531"/>
      <c r="B43" s="165" t="s">
        <v>232</v>
      </c>
      <c r="C43" s="84">
        <v>12</v>
      </c>
      <c r="D43" s="85">
        <v>12</v>
      </c>
      <c r="E43" s="86">
        <v>12</v>
      </c>
      <c r="F43" s="22">
        <f>SUM(C43:E43)</f>
        <v>36</v>
      </c>
      <c r="G43" s="84">
        <v>12</v>
      </c>
      <c r="H43" s="85">
        <v>12</v>
      </c>
      <c r="I43" s="86">
        <v>12</v>
      </c>
      <c r="J43" s="22">
        <f>SUM(G43:I43)</f>
        <v>36</v>
      </c>
      <c r="K43" s="23">
        <f>+F43+J43</f>
        <v>72</v>
      </c>
      <c r="L43" s="84">
        <v>10</v>
      </c>
      <c r="M43" s="85">
        <v>10</v>
      </c>
      <c r="N43" s="86">
        <v>10</v>
      </c>
      <c r="O43" s="22">
        <f>SUM(L43:N43)</f>
        <v>30</v>
      </c>
      <c r="P43" s="28">
        <v>10</v>
      </c>
      <c r="Q43" s="29">
        <v>10</v>
      </c>
      <c r="R43" s="30">
        <v>10</v>
      </c>
      <c r="S43" s="22">
        <f>SUM(P43:R43)</f>
        <v>30</v>
      </c>
      <c r="T43" s="23">
        <f>+F43+J43+O43+S43</f>
        <v>132</v>
      </c>
    </row>
    <row r="44" spans="1:20" ht="35.1" customHeight="1" thickBot="1">
      <c r="A44" s="7" t="s">
        <v>45</v>
      </c>
      <c r="B44" s="103" t="s">
        <v>39</v>
      </c>
      <c r="C44" s="485" t="s">
        <v>25</v>
      </c>
      <c r="D44" s="478"/>
      <c r="E44" s="479"/>
      <c r="F44" s="25">
        <f>F45/F46</f>
        <v>1.0833333333333333</v>
      </c>
      <c r="G44" s="485" t="s">
        <v>25</v>
      </c>
      <c r="H44" s="478"/>
      <c r="I44" s="479"/>
      <c r="J44" s="25">
        <f>J45/J46</f>
        <v>1.3333333333333333</v>
      </c>
      <c r="K44" s="26">
        <f>K45/K46</f>
        <v>1.2083333333333333</v>
      </c>
      <c r="L44" s="485" t="s">
        <v>25</v>
      </c>
      <c r="M44" s="478"/>
      <c r="N44" s="479"/>
      <c r="O44" s="25">
        <f>O45/O46</f>
        <v>0.41666666666666669</v>
      </c>
      <c r="P44" s="480" t="s">
        <v>25</v>
      </c>
      <c r="Q44" s="481"/>
      <c r="R44" s="482"/>
      <c r="S44" s="25">
        <f>S45/S46</f>
        <v>0</v>
      </c>
      <c r="T44" s="26">
        <f>T45/T46</f>
        <v>0.70833333333333337</v>
      </c>
    </row>
    <row r="45" spans="1:20" ht="35.1" customHeight="1">
      <c r="A45" s="530" t="s">
        <v>337</v>
      </c>
      <c r="B45" s="164" t="s">
        <v>294</v>
      </c>
      <c r="C45" s="75">
        <v>5</v>
      </c>
      <c r="D45" s="76">
        <v>4</v>
      </c>
      <c r="E45" s="77">
        <v>4</v>
      </c>
      <c r="F45" s="16">
        <f>SUM(C45:E45)</f>
        <v>13</v>
      </c>
      <c r="G45" s="75">
        <v>5</v>
      </c>
      <c r="H45" s="76">
        <v>6</v>
      </c>
      <c r="I45" s="77">
        <v>5</v>
      </c>
      <c r="J45" s="16">
        <f>SUM(G45:I45)</f>
        <v>16</v>
      </c>
      <c r="K45" s="17">
        <f>+F45+J45</f>
        <v>29</v>
      </c>
      <c r="L45" s="75">
        <v>5</v>
      </c>
      <c r="M45" s="76"/>
      <c r="N45" s="77"/>
      <c r="O45" s="16">
        <f>SUM(L45:N45)</f>
        <v>5</v>
      </c>
      <c r="P45" s="13"/>
      <c r="Q45" s="14"/>
      <c r="R45" s="15"/>
      <c r="S45" s="16">
        <f>SUM(P45:R45)</f>
        <v>0</v>
      </c>
      <c r="T45" s="17">
        <f>+F45+J45+O45+S45</f>
        <v>34</v>
      </c>
    </row>
    <row r="46" spans="1:20" ht="35.1" customHeight="1" thickBot="1">
      <c r="A46" s="531"/>
      <c r="B46" s="165" t="s">
        <v>232</v>
      </c>
      <c r="C46" s="84">
        <v>4</v>
      </c>
      <c r="D46" s="85">
        <v>4</v>
      </c>
      <c r="E46" s="86">
        <v>4</v>
      </c>
      <c r="F46" s="22">
        <f>SUM(C46:E46)</f>
        <v>12</v>
      </c>
      <c r="G46" s="84">
        <v>4</v>
      </c>
      <c r="H46" s="85">
        <v>4</v>
      </c>
      <c r="I46" s="86">
        <v>4</v>
      </c>
      <c r="J46" s="22">
        <f>SUM(G46:I46)</f>
        <v>12</v>
      </c>
      <c r="K46" s="23">
        <f>+F46+J46</f>
        <v>24</v>
      </c>
      <c r="L46" s="84">
        <v>4</v>
      </c>
      <c r="M46" s="85">
        <v>4</v>
      </c>
      <c r="N46" s="86">
        <v>4</v>
      </c>
      <c r="O46" s="22">
        <f>SUM(L46:N46)</f>
        <v>12</v>
      </c>
      <c r="P46" s="28">
        <v>4</v>
      </c>
      <c r="Q46" s="29">
        <v>4</v>
      </c>
      <c r="R46" s="30">
        <v>4</v>
      </c>
      <c r="S46" s="22">
        <f>SUM(P46:R46)</f>
        <v>12</v>
      </c>
      <c r="T46" s="23">
        <f>+F46+J46+O46+S46</f>
        <v>48</v>
      </c>
    </row>
    <row r="47" spans="1:20" ht="35.1" customHeight="1" thickBot="1">
      <c r="A47" s="7" t="s">
        <v>46</v>
      </c>
      <c r="B47" s="103" t="s">
        <v>39</v>
      </c>
      <c r="C47" s="485" t="s">
        <v>25</v>
      </c>
      <c r="D47" s="478"/>
      <c r="E47" s="479"/>
      <c r="F47" s="25" t="e">
        <f>F48/F49</f>
        <v>#DIV/0!</v>
      </c>
      <c r="G47" s="485" t="s">
        <v>25</v>
      </c>
      <c r="H47" s="478"/>
      <c r="I47" s="479"/>
      <c r="J47" s="25">
        <f>J48/J49</f>
        <v>1</v>
      </c>
      <c r="K47" s="26">
        <f>K48/K49</f>
        <v>1</v>
      </c>
      <c r="L47" s="485" t="s">
        <v>25</v>
      </c>
      <c r="M47" s="478"/>
      <c r="N47" s="479"/>
      <c r="O47" s="25">
        <f>O48/O49</f>
        <v>0.33333333333333331</v>
      </c>
      <c r="P47" s="480" t="s">
        <v>25</v>
      </c>
      <c r="Q47" s="481"/>
      <c r="R47" s="482"/>
      <c r="S47" s="25" t="e">
        <f>S48/S49</f>
        <v>#DIV/0!</v>
      </c>
      <c r="T47" s="26">
        <f>T48/T49</f>
        <v>0.5</v>
      </c>
    </row>
    <row r="48" spans="1:20" ht="45.75" customHeight="1">
      <c r="A48" s="533" t="s">
        <v>340</v>
      </c>
      <c r="B48" s="164" t="s">
        <v>338</v>
      </c>
      <c r="C48" s="75"/>
      <c r="D48" s="76"/>
      <c r="E48" s="77"/>
      <c r="F48" s="16">
        <f>SUM(C48:E48)</f>
        <v>0</v>
      </c>
      <c r="G48" s="75"/>
      <c r="H48" s="76"/>
      <c r="I48" s="77">
        <v>1</v>
      </c>
      <c r="J48" s="16">
        <f>SUM(G48:I48)</f>
        <v>1</v>
      </c>
      <c r="K48" s="17">
        <f>+F48+J48</f>
        <v>1</v>
      </c>
      <c r="L48" s="75">
        <v>1</v>
      </c>
      <c r="M48" s="76"/>
      <c r="N48" s="77"/>
      <c r="O48" s="16">
        <f>SUM(L48:N48)</f>
        <v>1</v>
      </c>
      <c r="P48" s="13"/>
      <c r="Q48" s="14"/>
      <c r="R48" s="15"/>
      <c r="S48" s="16">
        <f>SUM(P48:R48)</f>
        <v>0</v>
      </c>
      <c r="T48" s="17">
        <f>+F48+J48+O48+S48</f>
        <v>2</v>
      </c>
    </row>
    <row r="49" spans="1:20" ht="45.75" customHeight="1" thickBot="1">
      <c r="A49" s="534"/>
      <c r="B49" s="165" t="s">
        <v>339</v>
      </c>
      <c r="C49" s="84"/>
      <c r="D49" s="85"/>
      <c r="E49" s="86"/>
      <c r="F49" s="22">
        <f>SUM(C49:E49)</f>
        <v>0</v>
      </c>
      <c r="G49" s="84"/>
      <c r="H49" s="85"/>
      <c r="I49" s="86">
        <v>1</v>
      </c>
      <c r="J49" s="22">
        <f>SUM(G49:I49)</f>
        <v>1</v>
      </c>
      <c r="K49" s="23">
        <f>+F49+J49</f>
        <v>1</v>
      </c>
      <c r="L49" s="84">
        <v>1</v>
      </c>
      <c r="M49" s="85">
        <v>1</v>
      </c>
      <c r="N49" s="86">
        <v>1</v>
      </c>
      <c r="O49" s="22">
        <f>SUM(L49:N49)</f>
        <v>3</v>
      </c>
      <c r="P49" s="28"/>
      <c r="Q49" s="29"/>
      <c r="R49" s="30"/>
      <c r="S49" s="22">
        <f>SUM(P49:R49)</f>
        <v>0</v>
      </c>
      <c r="T49" s="23">
        <f>+F49+J49+O49+S49</f>
        <v>4</v>
      </c>
    </row>
    <row r="50" spans="1:20" ht="26.25" customHeight="1" thickBot="1">
      <c r="A50" s="497" t="s">
        <v>48</v>
      </c>
      <c r="B50" s="498"/>
      <c r="C50" s="478" t="s">
        <v>25</v>
      </c>
      <c r="D50" s="478"/>
      <c r="E50" s="479"/>
      <c r="F50" s="397">
        <f>F51/F52</f>
        <v>1</v>
      </c>
      <c r="G50" s="485" t="s">
        <v>25</v>
      </c>
      <c r="H50" s="478"/>
      <c r="I50" s="479"/>
      <c r="J50" s="397">
        <f>J51/J52</f>
        <v>1</v>
      </c>
      <c r="K50" s="398">
        <f>K51/K52</f>
        <v>1</v>
      </c>
      <c r="L50" s="485" t="s">
        <v>25</v>
      </c>
      <c r="M50" s="478"/>
      <c r="N50" s="479"/>
      <c r="O50" s="397" t="e">
        <f>O51/O52</f>
        <v>#DIV/0!</v>
      </c>
      <c r="P50" s="480" t="s">
        <v>25</v>
      </c>
      <c r="Q50" s="481"/>
      <c r="R50" s="482"/>
      <c r="S50" s="397" t="e">
        <f>S51/S52</f>
        <v>#DIV/0!</v>
      </c>
      <c r="T50" s="398">
        <f>T51/T52</f>
        <v>1.1875</v>
      </c>
    </row>
    <row r="51" spans="1:20" ht="50.1" customHeight="1">
      <c r="A51" s="495" t="s">
        <v>214</v>
      </c>
      <c r="B51" s="47" t="s">
        <v>36</v>
      </c>
      <c r="C51" s="75">
        <v>3</v>
      </c>
      <c r="D51" s="76">
        <v>2</v>
      </c>
      <c r="E51" s="77">
        <v>3</v>
      </c>
      <c r="F51" s="16">
        <f>SUM(C51:E51)</f>
        <v>8</v>
      </c>
      <c r="G51" s="75">
        <v>2</v>
      </c>
      <c r="H51" s="76">
        <v>4</v>
      </c>
      <c r="I51" s="77">
        <v>2</v>
      </c>
      <c r="J51" s="16">
        <f>SUM(G51:I51)</f>
        <v>8</v>
      </c>
      <c r="K51" s="17">
        <f>+F51+J51</f>
        <v>16</v>
      </c>
      <c r="L51" s="75">
        <v>3</v>
      </c>
      <c r="M51" s="76"/>
      <c r="N51" s="77"/>
      <c r="O51" s="16">
        <f>SUM(L51:N51)</f>
        <v>3</v>
      </c>
      <c r="P51" s="13"/>
      <c r="Q51" s="14"/>
      <c r="R51" s="15"/>
      <c r="S51" s="16">
        <f>SUM(P51:R51)</f>
        <v>0</v>
      </c>
      <c r="T51" s="17">
        <f>+F51+J51+O51+S51</f>
        <v>19</v>
      </c>
    </row>
    <row r="52" spans="1:20" ht="50.1" customHeight="1" thickBot="1">
      <c r="A52" s="496"/>
      <c r="B52" s="48" t="s">
        <v>37</v>
      </c>
      <c r="C52" s="84">
        <v>3</v>
      </c>
      <c r="D52" s="85">
        <v>2</v>
      </c>
      <c r="E52" s="86">
        <v>3</v>
      </c>
      <c r="F52" s="22">
        <f>SUM(C52:E52)</f>
        <v>8</v>
      </c>
      <c r="G52" s="84">
        <v>2</v>
      </c>
      <c r="H52" s="85">
        <v>4</v>
      </c>
      <c r="I52" s="86">
        <v>2</v>
      </c>
      <c r="J52" s="22">
        <f>SUM(G52:I52)</f>
        <v>8</v>
      </c>
      <c r="K52" s="23">
        <f>+F52+J52</f>
        <v>16</v>
      </c>
      <c r="L52" s="84"/>
      <c r="M52" s="85"/>
      <c r="N52" s="86"/>
      <c r="O52" s="22">
        <f>SUM(L52:N52)</f>
        <v>0</v>
      </c>
      <c r="P52" s="28"/>
      <c r="Q52" s="29"/>
      <c r="R52" s="30"/>
      <c r="S52" s="22">
        <f>SUM(P52:R52)</f>
        <v>0</v>
      </c>
      <c r="T52" s="23">
        <f>+F52+J52+O52+S52</f>
        <v>16</v>
      </c>
    </row>
  </sheetData>
  <mergeCells count="119">
    <mergeCell ref="E28:G28"/>
    <mergeCell ref="E25:G25"/>
    <mergeCell ref="E22:G22"/>
    <mergeCell ref="E19:G19"/>
    <mergeCell ref="E16:G16"/>
    <mergeCell ref="E10:G10"/>
    <mergeCell ref="E13:G13"/>
    <mergeCell ref="A50:B50"/>
    <mergeCell ref="C50:E50"/>
    <mergeCell ref="G50:I50"/>
    <mergeCell ref="A39:A40"/>
    <mergeCell ref="C38:E38"/>
    <mergeCell ref="G38:I38"/>
    <mergeCell ref="B23:B24"/>
    <mergeCell ref="C23:C24"/>
    <mergeCell ref="B29:B30"/>
    <mergeCell ref="C29:C30"/>
    <mergeCell ref="B20:B21"/>
    <mergeCell ref="C20:C21"/>
    <mergeCell ref="S34:S37"/>
    <mergeCell ref="T34:T37"/>
    <mergeCell ref="I34:I37"/>
    <mergeCell ref="J34:J37"/>
    <mergeCell ref="K34:K37"/>
    <mergeCell ref="L50:N50"/>
    <mergeCell ref="P50:R50"/>
    <mergeCell ref="A51:A52"/>
    <mergeCell ref="A48:A49"/>
    <mergeCell ref="A45:A46"/>
    <mergeCell ref="G41:I41"/>
    <mergeCell ref="L41:N41"/>
    <mergeCell ref="P41:R41"/>
    <mergeCell ref="G47:I47"/>
    <mergeCell ref="L47:N47"/>
    <mergeCell ref="P47:R47"/>
    <mergeCell ref="C47:E47"/>
    <mergeCell ref="C44:E44"/>
    <mergeCell ref="C41:E41"/>
    <mergeCell ref="N25:P25"/>
    <mergeCell ref="R25:T25"/>
    <mergeCell ref="I22:K22"/>
    <mergeCell ref="N22:P22"/>
    <mergeCell ref="R22:T22"/>
    <mergeCell ref="L38:N38"/>
    <mergeCell ref="P38:R38"/>
    <mergeCell ref="A42:A43"/>
    <mergeCell ref="G44:I44"/>
    <mergeCell ref="L44:N44"/>
    <mergeCell ref="P44:R44"/>
    <mergeCell ref="N28:P28"/>
    <mergeCell ref="A32:T32"/>
    <mergeCell ref="A34:B34"/>
    <mergeCell ref="C34:C37"/>
    <mergeCell ref="D34:D37"/>
    <mergeCell ref="E34:E37"/>
    <mergeCell ref="F34:F37"/>
    <mergeCell ref="G34:G37"/>
    <mergeCell ref="H34:H37"/>
    <mergeCell ref="O34:O37"/>
    <mergeCell ref="P34:P37"/>
    <mergeCell ref="Q34:Q37"/>
    <mergeCell ref="R34:R37"/>
    <mergeCell ref="V3:V6"/>
    <mergeCell ref="A5:A6"/>
    <mergeCell ref="C5:D5"/>
    <mergeCell ref="B6:D6"/>
    <mergeCell ref="U3:U6"/>
    <mergeCell ref="L34:L37"/>
    <mergeCell ref="M34:M37"/>
    <mergeCell ref="N34:N37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I25:K25"/>
    <mergeCell ref="N19:P19"/>
    <mergeCell ref="R19:T19"/>
    <mergeCell ref="A3:D3"/>
    <mergeCell ref="E3:E6"/>
    <mergeCell ref="F3:F6"/>
    <mergeCell ref="G3:G6"/>
    <mergeCell ref="H3:H6"/>
    <mergeCell ref="I3:I6"/>
    <mergeCell ref="A1:P1"/>
    <mergeCell ref="R28:T28"/>
    <mergeCell ref="I28:K28"/>
    <mergeCell ref="A8:A9"/>
    <mergeCell ref="B8:B9"/>
    <mergeCell ref="C8:C9"/>
    <mergeCell ref="I16:K16"/>
    <mergeCell ref="N16:P16"/>
    <mergeCell ref="R16:T16"/>
    <mergeCell ref="B17:B18"/>
    <mergeCell ref="C17:C18"/>
    <mergeCell ref="B11:B12"/>
    <mergeCell ref="C11:C12"/>
    <mergeCell ref="I13:K13"/>
    <mergeCell ref="N13:P13"/>
    <mergeCell ref="B14:B15"/>
    <mergeCell ref="C14:C15"/>
    <mergeCell ref="R13:T13"/>
    <mergeCell ref="I10:K10"/>
    <mergeCell ref="N10:P10"/>
    <mergeCell ref="R10:T10"/>
    <mergeCell ref="A11:A30"/>
    <mergeCell ref="B26:B27"/>
    <mergeCell ref="C26:C27"/>
    <mergeCell ref="I19:K19"/>
  </mergeCells>
  <conditionalFormatting sqref="H7">
    <cfRule type="cellIs" dxfId="11291" priority="787" operator="greaterThan">
      <formula>1</formula>
    </cfRule>
    <cfRule type="cellIs" dxfId="11290" priority="788" operator="greaterThan">
      <formula>0.89</formula>
    </cfRule>
    <cfRule type="cellIs" dxfId="11289" priority="789" operator="greaterThan">
      <formula>0.69</formula>
    </cfRule>
    <cfRule type="cellIs" dxfId="11288" priority="790" operator="greaterThan">
      <formula>0.49</formula>
    </cfRule>
    <cfRule type="cellIs" dxfId="11287" priority="791" operator="greaterThan">
      <formula>0.29</formula>
    </cfRule>
    <cfRule type="cellIs" dxfId="11286" priority="792" operator="lessThan">
      <formula>0.29</formula>
    </cfRule>
  </conditionalFormatting>
  <conditionalFormatting sqref="L7">
    <cfRule type="cellIs" dxfId="11285" priority="781" operator="greaterThan">
      <formula>1</formula>
    </cfRule>
    <cfRule type="cellIs" dxfId="11284" priority="782" operator="greaterThan">
      <formula>0.89</formula>
    </cfRule>
    <cfRule type="cellIs" dxfId="11283" priority="783" operator="greaterThan">
      <formula>0.69</formula>
    </cfRule>
    <cfRule type="cellIs" dxfId="11282" priority="784" operator="greaterThan">
      <formula>0.49</formula>
    </cfRule>
    <cfRule type="cellIs" dxfId="11281" priority="785" operator="greaterThan">
      <formula>0.29</formula>
    </cfRule>
    <cfRule type="cellIs" dxfId="11280" priority="786" operator="lessThan">
      <formula>0.29</formula>
    </cfRule>
  </conditionalFormatting>
  <conditionalFormatting sqref="M7">
    <cfRule type="cellIs" dxfId="11279" priority="775" operator="greaterThan">
      <formula>1</formula>
    </cfRule>
    <cfRule type="cellIs" dxfId="11278" priority="776" operator="greaterThan">
      <formula>0.89</formula>
    </cfRule>
    <cfRule type="cellIs" dxfId="11277" priority="777" operator="greaterThan">
      <formula>0.69</formula>
    </cfRule>
    <cfRule type="cellIs" dxfId="11276" priority="778" operator="greaterThan">
      <formula>0.49</formula>
    </cfRule>
    <cfRule type="cellIs" dxfId="11275" priority="779" operator="greaterThan">
      <formula>0.29</formula>
    </cfRule>
    <cfRule type="cellIs" dxfId="11274" priority="780" operator="lessThan">
      <formula>0.29</formula>
    </cfRule>
  </conditionalFormatting>
  <conditionalFormatting sqref="Q7">
    <cfRule type="cellIs" dxfId="11273" priority="769" operator="greaterThan">
      <formula>1</formula>
    </cfRule>
    <cfRule type="cellIs" dxfId="11272" priority="770" operator="greaterThan">
      <formula>0.89</formula>
    </cfRule>
    <cfRule type="cellIs" dxfId="11271" priority="771" operator="greaterThan">
      <formula>0.69</formula>
    </cfRule>
    <cfRule type="cellIs" dxfId="11270" priority="772" operator="greaterThan">
      <formula>0.49</formula>
    </cfRule>
    <cfRule type="cellIs" dxfId="11269" priority="773" operator="greaterThan">
      <formula>0.29</formula>
    </cfRule>
    <cfRule type="cellIs" dxfId="11268" priority="774" operator="lessThan">
      <formula>0.29</formula>
    </cfRule>
  </conditionalFormatting>
  <conditionalFormatting sqref="U7">
    <cfRule type="cellIs" dxfId="11267" priority="763" operator="greaterThan">
      <formula>1</formula>
    </cfRule>
    <cfRule type="cellIs" dxfId="11266" priority="764" operator="greaterThan">
      <formula>0.89</formula>
    </cfRule>
    <cfRule type="cellIs" dxfId="11265" priority="765" operator="greaterThan">
      <formula>0.69</formula>
    </cfRule>
    <cfRule type="cellIs" dxfId="11264" priority="766" operator="greaterThan">
      <formula>0.49</formula>
    </cfRule>
    <cfRule type="cellIs" dxfId="11263" priority="767" operator="greaterThan">
      <formula>0.29</formula>
    </cfRule>
    <cfRule type="cellIs" dxfId="11262" priority="768" operator="lessThan">
      <formula>0.29</formula>
    </cfRule>
  </conditionalFormatting>
  <conditionalFormatting sqref="V7">
    <cfRule type="cellIs" dxfId="11261" priority="757" operator="greaterThan">
      <formula>1</formula>
    </cfRule>
    <cfRule type="cellIs" dxfId="11260" priority="758" operator="greaterThan">
      <formula>0.89</formula>
    </cfRule>
    <cfRule type="cellIs" dxfId="11259" priority="759" operator="greaterThan">
      <formula>0.69</formula>
    </cfRule>
    <cfRule type="cellIs" dxfId="11258" priority="760" operator="greaterThan">
      <formula>0.49</formula>
    </cfRule>
    <cfRule type="cellIs" dxfId="11257" priority="761" operator="greaterThan">
      <formula>0.29</formula>
    </cfRule>
    <cfRule type="cellIs" dxfId="11256" priority="762" operator="lessThan">
      <formula>0.29</formula>
    </cfRule>
  </conditionalFormatting>
  <conditionalFormatting sqref="H10">
    <cfRule type="cellIs" dxfId="11255" priority="715" operator="greaterThan">
      <formula>1</formula>
    </cfRule>
    <cfRule type="cellIs" dxfId="11254" priority="716" operator="greaterThan">
      <formula>0.89</formula>
    </cfRule>
    <cfRule type="cellIs" dxfId="11253" priority="717" operator="greaterThan">
      <formula>0.69</formula>
    </cfRule>
    <cfRule type="cellIs" dxfId="11252" priority="718" operator="greaterThan">
      <formula>0.49</formula>
    </cfRule>
    <cfRule type="cellIs" dxfId="11251" priority="719" operator="greaterThan">
      <formula>0.29</formula>
    </cfRule>
    <cfRule type="cellIs" dxfId="11250" priority="720" operator="lessThan">
      <formula>0.29</formula>
    </cfRule>
  </conditionalFormatting>
  <conditionalFormatting sqref="L10">
    <cfRule type="cellIs" dxfId="11249" priority="709" operator="greaterThan">
      <formula>1</formula>
    </cfRule>
    <cfRule type="cellIs" dxfId="11248" priority="710" operator="greaterThan">
      <formula>0.89</formula>
    </cfRule>
    <cfRule type="cellIs" dxfId="11247" priority="711" operator="greaterThan">
      <formula>0.69</formula>
    </cfRule>
    <cfRule type="cellIs" dxfId="11246" priority="712" operator="greaterThan">
      <formula>0.49</formula>
    </cfRule>
    <cfRule type="cellIs" dxfId="11245" priority="713" operator="greaterThan">
      <formula>0.29</formula>
    </cfRule>
    <cfRule type="cellIs" dxfId="11244" priority="714" operator="lessThan">
      <formula>0.29</formula>
    </cfRule>
  </conditionalFormatting>
  <conditionalFormatting sqref="M10">
    <cfRule type="cellIs" dxfId="11243" priority="703" operator="greaterThan">
      <formula>1</formula>
    </cfRule>
    <cfRule type="cellIs" dxfId="11242" priority="704" operator="greaterThan">
      <formula>0.89</formula>
    </cfRule>
    <cfRule type="cellIs" dxfId="11241" priority="705" operator="greaterThan">
      <formula>0.69</formula>
    </cfRule>
    <cfRule type="cellIs" dxfId="11240" priority="706" operator="greaterThan">
      <formula>0.49</formula>
    </cfRule>
    <cfRule type="cellIs" dxfId="11239" priority="707" operator="greaterThan">
      <formula>0.29</formula>
    </cfRule>
    <cfRule type="cellIs" dxfId="11238" priority="708" operator="lessThan">
      <formula>0.29</formula>
    </cfRule>
  </conditionalFormatting>
  <conditionalFormatting sqref="Q10">
    <cfRule type="cellIs" dxfId="11237" priority="697" operator="greaterThan">
      <formula>1</formula>
    </cfRule>
    <cfRule type="cellIs" dxfId="11236" priority="698" operator="greaterThan">
      <formula>0.89</formula>
    </cfRule>
    <cfRule type="cellIs" dxfId="11235" priority="699" operator="greaterThan">
      <formula>0.69</formula>
    </cfRule>
    <cfRule type="cellIs" dxfId="11234" priority="700" operator="greaterThan">
      <formula>0.49</formula>
    </cfRule>
    <cfRule type="cellIs" dxfId="11233" priority="701" operator="greaterThan">
      <formula>0.29</formula>
    </cfRule>
    <cfRule type="cellIs" dxfId="11232" priority="702" operator="lessThan">
      <formula>0.29</formula>
    </cfRule>
  </conditionalFormatting>
  <conditionalFormatting sqref="U10">
    <cfRule type="cellIs" dxfId="11231" priority="691" operator="greaterThan">
      <formula>1</formula>
    </cfRule>
    <cfRule type="cellIs" dxfId="11230" priority="692" operator="greaterThan">
      <formula>0.89</formula>
    </cfRule>
    <cfRule type="cellIs" dxfId="11229" priority="693" operator="greaterThan">
      <formula>0.69</formula>
    </cfRule>
    <cfRule type="cellIs" dxfId="11228" priority="694" operator="greaterThan">
      <formula>0.49</formula>
    </cfRule>
    <cfRule type="cellIs" dxfId="11227" priority="695" operator="greaterThan">
      <formula>0.29</formula>
    </cfRule>
    <cfRule type="cellIs" dxfId="11226" priority="696" operator="lessThan">
      <formula>0.29</formula>
    </cfRule>
  </conditionalFormatting>
  <conditionalFormatting sqref="V10">
    <cfRule type="cellIs" dxfId="11225" priority="685" operator="greaterThan">
      <formula>1</formula>
    </cfRule>
    <cfRule type="cellIs" dxfId="11224" priority="686" operator="greaterThan">
      <formula>0.89</formula>
    </cfRule>
    <cfRule type="cellIs" dxfId="11223" priority="687" operator="greaterThan">
      <formula>0.69</formula>
    </cfRule>
    <cfRule type="cellIs" dxfId="11222" priority="688" operator="greaterThan">
      <formula>0.49</formula>
    </cfRule>
    <cfRule type="cellIs" dxfId="11221" priority="689" operator="greaterThan">
      <formula>0.29</formula>
    </cfRule>
    <cfRule type="cellIs" dxfId="11220" priority="690" operator="lessThan">
      <formula>0.29</formula>
    </cfRule>
  </conditionalFormatting>
  <conditionalFormatting sqref="H13">
    <cfRule type="cellIs" dxfId="11219" priority="679" operator="greaterThan">
      <formula>1</formula>
    </cfRule>
    <cfRule type="cellIs" dxfId="11218" priority="680" operator="greaterThan">
      <formula>0.89</formula>
    </cfRule>
    <cfRule type="cellIs" dxfId="11217" priority="681" operator="greaterThan">
      <formula>0.69</formula>
    </cfRule>
    <cfRule type="cellIs" dxfId="11216" priority="682" operator="greaterThan">
      <formula>0.49</formula>
    </cfRule>
    <cfRule type="cellIs" dxfId="11215" priority="683" operator="greaterThan">
      <formula>0.29</formula>
    </cfRule>
    <cfRule type="cellIs" dxfId="11214" priority="684" operator="lessThan">
      <formula>0.29</formula>
    </cfRule>
  </conditionalFormatting>
  <conditionalFormatting sqref="L13">
    <cfRule type="cellIs" dxfId="11213" priority="673" operator="greaterThan">
      <formula>1</formula>
    </cfRule>
    <cfRule type="cellIs" dxfId="11212" priority="674" operator="greaterThan">
      <formula>0.89</formula>
    </cfRule>
    <cfRule type="cellIs" dxfId="11211" priority="675" operator="greaterThan">
      <formula>0.69</formula>
    </cfRule>
    <cfRule type="cellIs" dxfId="11210" priority="676" operator="greaterThan">
      <formula>0.49</formula>
    </cfRule>
    <cfRule type="cellIs" dxfId="11209" priority="677" operator="greaterThan">
      <formula>0.29</formula>
    </cfRule>
    <cfRule type="cellIs" dxfId="11208" priority="678" operator="lessThan">
      <formula>0.29</formula>
    </cfRule>
  </conditionalFormatting>
  <conditionalFormatting sqref="M13">
    <cfRule type="cellIs" dxfId="11207" priority="667" operator="greaterThan">
      <formula>1</formula>
    </cfRule>
    <cfRule type="cellIs" dxfId="11206" priority="668" operator="greaterThan">
      <formula>0.89</formula>
    </cfRule>
    <cfRule type="cellIs" dxfId="11205" priority="669" operator="greaterThan">
      <formula>0.69</formula>
    </cfRule>
    <cfRule type="cellIs" dxfId="11204" priority="670" operator="greaterThan">
      <formula>0.49</formula>
    </cfRule>
    <cfRule type="cellIs" dxfId="11203" priority="671" operator="greaterThan">
      <formula>0.29</formula>
    </cfRule>
    <cfRule type="cellIs" dxfId="11202" priority="672" operator="lessThan">
      <formula>0.29</formula>
    </cfRule>
  </conditionalFormatting>
  <conditionalFormatting sqref="Q13">
    <cfRule type="cellIs" dxfId="11201" priority="661" operator="greaterThan">
      <formula>1</formula>
    </cfRule>
    <cfRule type="cellIs" dxfId="11200" priority="662" operator="greaterThan">
      <formula>0.89</formula>
    </cfRule>
    <cfRule type="cellIs" dxfId="11199" priority="663" operator="greaterThan">
      <formula>0.69</formula>
    </cfRule>
    <cfRule type="cellIs" dxfId="11198" priority="664" operator="greaterThan">
      <formula>0.49</formula>
    </cfRule>
    <cfRule type="cellIs" dxfId="11197" priority="665" operator="greaterThan">
      <formula>0.29</formula>
    </cfRule>
    <cfRule type="cellIs" dxfId="11196" priority="666" operator="lessThan">
      <formula>0.29</formula>
    </cfRule>
  </conditionalFormatting>
  <conditionalFormatting sqref="U13">
    <cfRule type="cellIs" dxfId="11195" priority="655" operator="greaterThan">
      <formula>1</formula>
    </cfRule>
    <cfRule type="cellIs" dxfId="11194" priority="656" operator="greaterThan">
      <formula>0.89</formula>
    </cfRule>
    <cfRule type="cellIs" dxfId="11193" priority="657" operator="greaterThan">
      <formula>0.69</formula>
    </cfRule>
    <cfRule type="cellIs" dxfId="11192" priority="658" operator="greaterThan">
      <formula>0.49</formula>
    </cfRule>
    <cfRule type="cellIs" dxfId="11191" priority="659" operator="greaterThan">
      <formula>0.29</formula>
    </cfRule>
    <cfRule type="cellIs" dxfId="11190" priority="660" operator="lessThan">
      <formula>0.29</formula>
    </cfRule>
  </conditionalFormatting>
  <conditionalFormatting sqref="V13">
    <cfRule type="cellIs" dxfId="11189" priority="649" operator="greaterThan">
      <formula>1</formula>
    </cfRule>
    <cfRule type="cellIs" dxfId="11188" priority="650" operator="greaterThan">
      <formula>0.89</formula>
    </cfRule>
    <cfRule type="cellIs" dxfId="11187" priority="651" operator="greaterThan">
      <formula>0.69</formula>
    </cfRule>
    <cfRule type="cellIs" dxfId="11186" priority="652" operator="greaterThan">
      <formula>0.49</formula>
    </cfRule>
    <cfRule type="cellIs" dxfId="11185" priority="653" operator="greaterThan">
      <formula>0.29</formula>
    </cfRule>
    <cfRule type="cellIs" dxfId="11184" priority="654" operator="lessThan">
      <formula>0.29</formula>
    </cfRule>
  </conditionalFormatting>
  <conditionalFormatting sqref="V28">
    <cfRule type="cellIs" dxfId="11183" priority="577" operator="greaterThan">
      <formula>1</formula>
    </cfRule>
    <cfRule type="cellIs" dxfId="11182" priority="578" operator="greaterThan">
      <formula>0.89</formula>
    </cfRule>
    <cfRule type="cellIs" dxfId="11181" priority="579" operator="greaterThan">
      <formula>0.69</formula>
    </cfRule>
    <cfRule type="cellIs" dxfId="11180" priority="580" operator="greaterThan">
      <formula>0.49</formula>
    </cfRule>
    <cfRule type="cellIs" dxfId="11179" priority="581" operator="greaterThan">
      <formula>0.29</formula>
    </cfRule>
    <cfRule type="cellIs" dxfId="11178" priority="582" operator="lessThan">
      <formula>0.29</formula>
    </cfRule>
  </conditionalFormatting>
  <conditionalFormatting sqref="H28">
    <cfRule type="cellIs" dxfId="11177" priority="607" operator="greaterThan">
      <formula>1</formula>
    </cfRule>
    <cfRule type="cellIs" dxfId="11176" priority="608" operator="greaterThan">
      <formula>0.89</formula>
    </cfRule>
    <cfRule type="cellIs" dxfId="11175" priority="609" operator="greaterThan">
      <formula>0.69</formula>
    </cfRule>
    <cfRule type="cellIs" dxfId="11174" priority="610" operator="greaterThan">
      <formula>0.49</formula>
    </cfRule>
    <cfRule type="cellIs" dxfId="11173" priority="611" operator="greaterThan">
      <formula>0.29</formula>
    </cfRule>
    <cfRule type="cellIs" dxfId="11172" priority="612" operator="lessThan">
      <formula>0.29</formula>
    </cfRule>
  </conditionalFormatting>
  <conditionalFormatting sqref="L28">
    <cfRule type="cellIs" dxfId="11171" priority="601" operator="greaterThan">
      <formula>1</formula>
    </cfRule>
    <cfRule type="cellIs" dxfId="11170" priority="602" operator="greaterThan">
      <formula>0.89</formula>
    </cfRule>
    <cfRule type="cellIs" dxfId="11169" priority="603" operator="greaterThan">
      <formula>0.69</formula>
    </cfRule>
    <cfRule type="cellIs" dxfId="11168" priority="604" operator="greaterThan">
      <formula>0.49</formula>
    </cfRule>
    <cfRule type="cellIs" dxfId="11167" priority="605" operator="greaterThan">
      <formula>0.29</formula>
    </cfRule>
    <cfRule type="cellIs" dxfId="11166" priority="606" operator="lessThan">
      <formula>0.29</formula>
    </cfRule>
  </conditionalFormatting>
  <conditionalFormatting sqref="M28">
    <cfRule type="cellIs" dxfId="11165" priority="595" operator="greaterThan">
      <formula>1</formula>
    </cfRule>
    <cfRule type="cellIs" dxfId="11164" priority="596" operator="greaterThan">
      <formula>0.89</formula>
    </cfRule>
    <cfRule type="cellIs" dxfId="11163" priority="597" operator="greaterThan">
      <formula>0.69</formula>
    </cfRule>
    <cfRule type="cellIs" dxfId="11162" priority="598" operator="greaterThan">
      <formula>0.49</formula>
    </cfRule>
    <cfRule type="cellIs" dxfId="11161" priority="599" operator="greaterThan">
      <formula>0.29</formula>
    </cfRule>
    <cfRule type="cellIs" dxfId="11160" priority="600" operator="lessThan">
      <formula>0.29</formula>
    </cfRule>
  </conditionalFormatting>
  <conditionalFormatting sqref="Q28">
    <cfRule type="cellIs" dxfId="11159" priority="589" operator="greaterThan">
      <formula>1</formula>
    </cfRule>
    <cfRule type="cellIs" dxfId="11158" priority="590" operator="greaterThan">
      <formula>0.89</formula>
    </cfRule>
    <cfRule type="cellIs" dxfId="11157" priority="591" operator="greaterThan">
      <formula>0.69</formula>
    </cfRule>
    <cfRule type="cellIs" dxfId="11156" priority="592" operator="greaterThan">
      <formula>0.49</formula>
    </cfRule>
    <cfRule type="cellIs" dxfId="11155" priority="593" operator="greaterThan">
      <formula>0.29</formula>
    </cfRule>
    <cfRule type="cellIs" dxfId="11154" priority="594" operator="lessThan">
      <formula>0.29</formula>
    </cfRule>
  </conditionalFormatting>
  <conditionalFormatting sqref="U28">
    <cfRule type="cellIs" dxfId="11153" priority="583" operator="greaterThan">
      <formula>1</formula>
    </cfRule>
    <cfRule type="cellIs" dxfId="11152" priority="584" operator="greaterThan">
      <formula>0.89</formula>
    </cfRule>
    <cfRule type="cellIs" dxfId="11151" priority="585" operator="greaterThan">
      <formula>0.69</formula>
    </cfRule>
    <cfRule type="cellIs" dxfId="11150" priority="586" operator="greaterThan">
      <formula>0.49</formula>
    </cfRule>
    <cfRule type="cellIs" dxfId="11149" priority="587" operator="greaterThan">
      <formula>0.29</formula>
    </cfRule>
    <cfRule type="cellIs" dxfId="11148" priority="588" operator="lessThan">
      <formula>0.29</formula>
    </cfRule>
  </conditionalFormatting>
  <conditionalFormatting sqref="F38">
    <cfRule type="cellIs" dxfId="11147" priority="499" operator="greaterThan">
      <formula>1</formula>
    </cfRule>
    <cfRule type="cellIs" dxfId="11146" priority="500" operator="greaterThan">
      <formula>0.89</formula>
    </cfRule>
    <cfRule type="cellIs" dxfId="11145" priority="501" operator="greaterThan">
      <formula>0.69</formula>
    </cfRule>
    <cfRule type="cellIs" dxfId="11144" priority="502" operator="greaterThan">
      <formula>0.49</formula>
    </cfRule>
    <cfRule type="cellIs" dxfId="11143" priority="503" operator="greaterThan">
      <formula>0.29</formula>
    </cfRule>
    <cfRule type="cellIs" dxfId="11142" priority="504" operator="lessThan">
      <formula>0.29</formula>
    </cfRule>
  </conditionalFormatting>
  <conditionalFormatting sqref="J38">
    <cfRule type="cellIs" dxfId="11141" priority="493" operator="greaterThan">
      <formula>1</formula>
    </cfRule>
    <cfRule type="cellIs" dxfId="11140" priority="494" operator="greaterThan">
      <formula>0.89</formula>
    </cfRule>
    <cfRule type="cellIs" dxfId="11139" priority="495" operator="greaterThan">
      <formula>0.69</formula>
    </cfRule>
    <cfRule type="cellIs" dxfId="11138" priority="496" operator="greaterThan">
      <formula>0.49</formula>
    </cfRule>
    <cfRule type="cellIs" dxfId="11137" priority="497" operator="greaterThan">
      <formula>0.29</formula>
    </cfRule>
    <cfRule type="cellIs" dxfId="11136" priority="498" operator="lessThan">
      <formula>0.29</formula>
    </cfRule>
  </conditionalFormatting>
  <conditionalFormatting sqref="K38">
    <cfRule type="cellIs" dxfId="11135" priority="487" operator="greaterThan">
      <formula>1</formula>
    </cfRule>
    <cfRule type="cellIs" dxfId="11134" priority="488" operator="greaterThan">
      <formula>0.89</formula>
    </cfRule>
    <cfRule type="cellIs" dxfId="11133" priority="489" operator="greaterThan">
      <formula>0.69</formula>
    </cfRule>
    <cfRule type="cellIs" dxfId="11132" priority="490" operator="greaterThan">
      <formula>0.49</formula>
    </cfRule>
    <cfRule type="cellIs" dxfId="11131" priority="491" operator="greaterThan">
      <formula>0.29</formula>
    </cfRule>
    <cfRule type="cellIs" dxfId="11130" priority="492" operator="lessThan">
      <formula>0.29</formula>
    </cfRule>
  </conditionalFormatting>
  <conditionalFormatting sqref="O38">
    <cfRule type="cellIs" dxfId="11129" priority="481" operator="greaterThan">
      <formula>1</formula>
    </cfRule>
    <cfRule type="cellIs" dxfId="11128" priority="482" operator="greaterThan">
      <formula>0.89</formula>
    </cfRule>
    <cfRule type="cellIs" dxfId="11127" priority="483" operator="greaterThan">
      <formula>0.69</formula>
    </cfRule>
    <cfRule type="cellIs" dxfId="11126" priority="484" operator="greaterThan">
      <formula>0.49</formula>
    </cfRule>
    <cfRule type="cellIs" dxfId="11125" priority="485" operator="greaterThan">
      <formula>0.29</formula>
    </cfRule>
    <cfRule type="cellIs" dxfId="11124" priority="486" operator="lessThan">
      <formula>0.29</formula>
    </cfRule>
  </conditionalFormatting>
  <conditionalFormatting sqref="S38">
    <cfRule type="cellIs" dxfId="11123" priority="475" operator="greaterThan">
      <formula>1</formula>
    </cfRule>
    <cfRule type="cellIs" dxfId="11122" priority="476" operator="greaterThan">
      <formula>0.89</formula>
    </cfRule>
    <cfRule type="cellIs" dxfId="11121" priority="477" operator="greaterThan">
      <formula>0.69</formula>
    </cfRule>
    <cfRule type="cellIs" dxfId="11120" priority="478" operator="greaterThan">
      <formula>0.49</formula>
    </cfRule>
    <cfRule type="cellIs" dxfId="11119" priority="479" operator="greaterThan">
      <formula>0.29</formula>
    </cfRule>
    <cfRule type="cellIs" dxfId="11118" priority="480" operator="lessThan">
      <formula>0.29</formula>
    </cfRule>
  </conditionalFormatting>
  <conditionalFormatting sqref="T38">
    <cfRule type="cellIs" dxfId="11117" priority="469" operator="greaterThan">
      <formula>1</formula>
    </cfRule>
    <cfRule type="cellIs" dxfId="11116" priority="470" operator="greaterThan">
      <formula>0.89</formula>
    </cfRule>
    <cfRule type="cellIs" dxfId="11115" priority="471" operator="greaterThan">
      <formula>0.69</formula>
    </cfRule>
    <cfRule type="cellIs" dxfId="11114" priority="472" operator="greaterThan">
      <formula>0.49</formula>
    </cfRule>
    <cfRule type="cellIs" dxfId="11113" priority="473" operator="greaterThan">
      <formula>0.29</formula>
    </cfRule>
    <cfRule type="cellIs" dxfId="11112" priority="474" operator="lessThan">
      <formula>0.29</formula>
    </cfRule>
  </conditionalFormatting>
  <conditionalFormatting sqref="T41">
    <cfRule type="cellIs" dxfId="11111" priority="181" operator="greaterThan">
      <formula>1</formula>
    </cfRule>
    <cfRule type="cellIs" dxfId="11110" priority="182" operator="greaterThan">
      <formula>0.89</formula>
    </cfRule>
    <cfRule type="cellIs" dxfId="11109" priority="183" operator="greaterThan">
      <formula>0.69</formula>
    </cfRule>
    <cfRule type="cellIs" dxfId="11108" priority="184" operator="greaterThan">
      <formula>0.49</formula>
    </cfRule>
    <cfRule type="cellIs" dxfId="11107" priority="185" operator="greaterThan">
      <formula>0.29</formula>
    </cfRule>
    <cfRule type="cellIs" dxfId="11106" priority="186" operator="lessThan">
      <formula>0.29</formula>
    </cfRule>
  </conditionalFormatting>
  <conditionalFormatting sqref="F41">
    <cfRule type="cellIs" dxfId="11105" priority="211" operator="greaterThan">
      <formula>1</formula>
    </cfRule>
    <cfRule type="cellIs" dxfId="11104" priority="212" operator="greaterThan">
      <formula>0.89</formula>
    </cfRule>
    <cfRule type="cellIs" dxfId="11103" priority="213" operator="greaterThan">
      <formula>0.69</formula>
    </cfRule>
    <cfRule type="cellIs" dxfId="11102" priority="214" operator="greaterThan">
      <formula>0.49</formula>
    </cfRule>
    <cfRule type="cellIs" dxfId="11101" priority="215" operator="greaterThan">
      <formula>0.29</formula>
    </cfRule>
    <cfRule type="cellIs" dxfId="11100" priority="216" operator="lessThan">
      <formula>0.29</formula>
    </cfRule>
  </conditionalFormatting>
  <conditionalFormatting sqref="J41">
    <cfRule type="cellIs" dxfId="11099" priority="205" operator="greaterThan">
      <formula>1</formula>
    </cfRule>
    <cfRule type="cellIs" dxfId="11098" priority="206" operator="greaterThan">
      <formula>0.89</formula>
    </cfRule>
    <cfRule type="cellIs" dxfId="11097" priority="207" operator="greaterThan">
      <formula>0.69</formula>
    </cfRule>
    <cfRule type="cellIs" dxfId="11096" priority="208" operator="greaterThan">
      <formula>0.49</formula>
    </cfRule>
    <cfRule type="cellIs" dxfId="11095" priority="209" operator="greaterThan">
      <formula>0.29</formula>
    </cfRule>
    <cfRule type="cellIs" dxfId="11094" priority="210" operator="lessThan">
      <formula>0.29</formula>
    </cfRule>
  </conditionalFormatting>
  <conditionalFormatting sqref="K41">
    <cfRule type="cellIs" dxfId="11093" priority="199" operator="greaterThan">
      <formula>1</formula>
    </cfRule>
    <cfRule type="cellIs" dxfId="11092" priority="200" operator="greaterThan">
      <formula>0.89</formula>
    </cfRule>
    <cfRule type="cellIs" dxfId="11091" priority="201" operator="greaterThan">
      <formula>0.69</formula>
    </cfRule>
    <cfRule type="cellIs" dxfId="11090" priority="202" operator="greaterThan">
      <formula>0.49</formula>
    </cfRule>
    <cfRule type="cellIs" dxfId="11089" priority="203" operator="greaterThan">
      <formula>0.29</formula>
    </cfRule>
    <cfRule type="cellIs" dxfId="11088" priority="204" operator="lessThan">
      <formula>0.29</formula>
    </cfRule>
  </conditionalFormatting>
  <conditionalFormatting sqref="O41">
    <cfRule type="cellIs" dxfId="11087" priority="193" operator="greaterThan">
      <formula>1</formula>
    </cfRule>
    <cfRule type="cellIs" dxfId="11086" priority="194" operator="greaterThan">
      <formula>0.89</formula>
    </cfRule>
    <cfRule type="cellIs" dxfId="11085" priority="195" operator="greaterThan">
      <formula>0.69</formula>
    </cfRule>
    <cfRule type="cellIs" dxfId="11084" priority="196" operator="greaterThan">
      <formula>0.49</formula>
    </cfRule>
    <cfRule type="cellIs" dxfId="11083" priority="197" operator="greaterThan">
      <formula>0.29</formula>
    </cfRule>
    <cfRule type="cellIs" dxfId="11082" priority="198" operator="lessThan">
      <formula>0.29</formula>
    </cfRule>
  </conditionalFormatting>
  <conditionalFormatting sqref="S41">
    <cfRule type="cellIs" dxfId="11081" priority="187" operator="greaterThan">
      <formula>1</formula>
    </cfRule>
    <cfRule type="cellIs" dxfId="11080" priority="188" operator="greaterThan">
      <formula>0.89</formula>
    </cfRule>
    <cfRule type="cellIs" dxfId="11079" priority="189" operator="greaterThan">
      <formula>0.69</formula>
    </cfRule>
    <cfRule type="cellIs" dxfId="11078" priority="190" operator="greaterThan">
      <formula>0.49</formula>
    </cfRule>
    <cfRule type="cellIs" dxfId="11077" priority="191" operator="greaterThan">
      <formula>0.29</formula>
    </cfRule>
    <cfRule type="cellIs" dxfId="11076" priority="192" operator="lessThan">
      <formula>0.29</formula>
    </cfRule>
  </conditionalFormatting>
  <conditionalFormatting sqref="T44">
    <cfRule type="cellIs" dxfId="11075" priority="109" operator="greaterThan">
      <formula>1</formula>
    </cfRule>
    <cfRule type="cellIs" dxfId="11074" priority="110" operator="greaterThan">
      <formula>0.89</formula>
    </cfRule>
    <cfRule type="cellIs" dxfId="11073" priority="111" operator="greaterThan">
      <formula>0.69</formula>
    </cfRule>
    <cfRule type="cellIs" dxfId="11072" priority="112" operator="greaterThan">
      <formula>0.49</formula>
    </cfRule>
    <cfRule type="cellIs" dxfId="11071" priority="113" operator="greaterThan">
      <formula>0.29</formula>
    </cfRule>
    <cfRule type="cellIs" dxfId="11070" priority="114" operator="lessThan">
      <formula>0.29</formula>
    </cfRule>
  </conditionalFormatting>
  <conditionalFormatting sqref="F44">
    <cfRule type="cellIs" dxfId="11069" priority="139" operator="greaterThan">
      <formula>1</formula>
    </cfRule>
    <cfRule type="cellIs" dxfId="11068" priority="140" operator="greaterThan">
      <formula>0.89</formula>
    </cfRule>
    <cfRule type="cellIs" dxfId="11067" priority="141" operator="greaterThan">
      <formula>0.69</formula>
    </cfRule>
    <cfRule type="cellIs" dxfId="11066" priority="142" operator="greaterThan">
      <formula>0.49</formula>
    </cfRule>
    <cfRule type="cellIs" dxfId="11065" priority="143" operator="greaterThan">
      <formula>0.29</formula>
    </cfRule>
    <cfRule type="cellIs" dxfId="11064" priority="144" operator="lessThan">
      <formula>0.29</formula>
    </cfRule>
  </conditionalFormatting>
  <conditionalFormatting sqref="J44">
    <cfRule type="cellIs" dxfId="11063" priority="133" operator="greaterThan">
      <formula>1</formula>
    </cfRule>
    <cfRule type="cellIs" dxfId="11062" priority="134" operator="greaterThan">
      <formula>0.89</formula>
    </cfRule>
    <cfRule type="cellIs" dxfId="11061" priority="135" operator="greaterThan">
      <formula>0.69</formula>
    </cfRule>
    <cfRule type="cellIs" dxfId="11060" priority="136" operator="greaterThan">
      <formula>0.49</formula>
    </cfRule>
    <cfRule type="cellIs" dxfId="11059" priority="137" operator="greaterThan">
      <formula>0.29</formula>
    </cfRule>
    <cfRule type="cellIs" dxfId="11058" priority="138" operator="lessThan">
      <formula>0.29</formula>
    </cfRule>
  </conditionalFormatting>
  <conditionalFormatting sqref="K44">
    <cfRule type="cellIs" dxfId="11057" priority="127" operator="greaterThan">
      <formula>1</formula>
    </cfRule>
    <cfRule type="cellIs" dxfId="11056" priority="128" operator="greaterThan">
      <formula>0.89</formula>
    </cfRule>
    <cfRule type="cellIs" dxfId="11055" priority="129" operator="greaterThan">
      <formula>0.69</formula>
    </cfRule>
    <cfRule type="cellIs" dxfId="11054" priority="130" operator="greaterThan">
      <formula>0.49</formula>
    </cfRule>
    <cfRule type="cellIs" dxfId="11053" priority="131" operator="greaterThan">
      <formula>0.29</formula>
    </cfRule>
    <cfRule type="cellIs" dxfId="11052" priority="132" operator="lessThan">
      <formula>0.29</formula>
    </cfRule>
  </conditionalFormatting>
  <conditionalFormatting sqref="O44">
    <cfRule type="cellIs" dxfId="11051" priority="121" operator="greaterThan">
      <formula>1</formula>
    </cfRule>
    <cfRule type="cellIs" dxfId="11050" priority="122" operator="greaterThan">
      <formula>0.89</formula>
    </cfRule>
    <cfRule type="cellIs" dxfId="11049" priority="123" operator="greaterThan">
      <formula>0.69</formula>
    </cfRule>
    <cfRule type="cellIs" dxfId="11048" priority="124" operator="greaterThan">
      <formula>0.49</formula>
    </cfRule>
    <cfRule type="cellIs" dxfId="11047" priority="125" operator="greaterThan">
      <formula>0.29</formula>
    </cfRule>
    <cfRule type="cellIs" dxfId="11046" priority="126" operator="lessThan">
      <formula>0.29</formula>
    </cfRule>
  </conditionalFormatting>
  <conditionalFormatting sqref="S44">
    <cfRule type="cellIs" dxfId="11045" priority="115" operator="greaterThan">
      <formula>1</formula>
    </cfRule>
    <cfRule type="cellIs" dxfId="11044" priority="116" operator="greaterThan">
      <formula>0.89</formula>
    </cfRule>
    <cfRule type="cellIs" dxfId="11043" priority="117" operator="greaterThan">
      <formula>0.69</formula>
    </cfRule>
    <cfRule type="cellIs" dxfId="11042" priority="118" operator="greaterThan">
      <formula>0.49</formula>
    </cfRule>
    <cfRule type="cellIs" dxfId="11041" priority="119" operator="greaterThan">
      <formula>0.29</formula>
    </cfRule>
    <cfRule type="cellIs" dxfId="11040" priority="120" operator="lessThan">
      <formula>0.29</formula>
    </cfRule>
  </conditionalFormatting>
  <conditionalFormatting sqref="T47">
    <cfRule type="cellIs" dxfId="11039" priority="73" operator="greaterThan">
      <formula>1</formula>
    </cfRule>
    <cfRule type="cellIs" dxfId="11038" priority="74" operator="greaterThan">
      <formula>0.89</formula>
    </cfRule>
    <cfRule type="cellIs" dxfId="11037" priority="75" operator="greaterThan">
      <formula>0.69</formula>
    </cfRule>
    <cfRule type="cellIs" dxfId="11036" priority="76" operator="greaterThan">
      <formula>0.49</formula>
    </cfRule>
    <cfRule type="cellIs" dxfId="11035" priority="77" operator="greaterThan">
      <formula>0.29</formula>
    </cfRule>
    <cfRule type="cellIs" dxfId="11034" priority="78" operator="lessThan">
      <formula>0.29</formula>
    </cfRule>
  </conditionalFormatting>
  <conditionalFormatting sqref="F47">
    <cfRule type="cellIs" dxfId="11033" priority="103" operator="greaterThan">
      <formula>1</formula>
    </cfRule>
    <cfRule type="cellIs" dxfId="11032" priority="104" operator="greaterThan">
      <formula>0.89</formula>
    </cfRule>
    <cfRule type="cellIs" dxfId="11031" priority="105" operator="greaterThan">
      <formula>0.69</formula>
    </cfRule>
    <cfRule type="cellIs" dxfId="11030" priority="106" operator="greaterThan">
      <formula>0.49</formula>
    </cfRule>
    <cfRule type="cellIs" dxfId="11029" priority="107" operator="greaterThan">
      <formula>0.29</formula>
    </cfRule>
    <cfRule type="cellIs" dxfId="11028" priority="108" operator="lessThan">
      <formula>0.29</formula>
    </cfRule>
  </conditionalFormatting>
  <conditionalFormatting sqref="J47">
    <cfRule type="cellIs" dxfId="11027" priority="97" operator="greaterThan">
      <formula>1</formula>
    </cfRule>
    <cfRule type="cellIs" dxfId="11026" priority="98" operator="greaterThan">
      <formula>0.89</formula>
    </cfRule>
    <cfRule type="cellIs" dxfId="11025" priority="99" operator="greaterThan">
      <formula>0.69</formula>
    </cfRule>
    <cfRule type="cellIs" dxfId="11024" priority="100" operator="greaterThan">
      <formula>0.49</formula>
    </cfRule>
    <cfRule type="cellIs" dxfId="11023" priority="101" operator="greaterThan">
      <formula>0.29</formula>
    </cfRule>
    <cfRule type="cellIs" dxfId="11022" priority="102" operator="lessThan">
      <formula>0.29</formula>
    </cfRule>
  </conditionalFormatting>
  <conditionalFormatting sqref="K47">
    <cfRule type="cellIs" dxfId="11021" priority="91" operator="greaterThan">
      <formula>1</formula>
    </cfRule>
    <cfRule type="cellIs" dxfId="11020" priority="92" operator="greaterThan">
      <formula>0.89</formula>
    </cfRule>
    <cfRule type="cellIs" dxfId="11019" priority="93" operator="greaterThan">
      <formula>0.69</formula>
    </cfRule>
    <cfRule type="cellIs" dxfId="11018" priority="94" operator="greaterThan">
      <formula>0.49</formula>
    </cfRule>
    <cfRule type="cellIs" dxfId="11017" priority="95" operator="greaterThan">
      <formula>0.29</formula>
    </cfRule>
    <cfRule type="cellIs" dxfId="11016" priority="96" operator="lessThan">
      <formula>0.29</formula>
    </cfRule>
  </conditionalFormatting>
  <conditionalFormatting sqref="O47">
    <cfRule type="cellIs" dxfId="11015" priority="85" operator="greaterThan">
      <formula>1</formula>
    </cfRule>
    <cfRule type="cellIs" dxfId="11014" priority="86" operator="greaterThan">
      <formula>0.89</formula>
    </cfRule>
    <cfRule type="cellIs" dxfId="11013" priority="87" operator="greaterThan">
      <formula>0.69</formula>
    </cfRule>
    <cfRule type="cellIs" dxfId="11012" priority="88" operator="greaterThan">
      <formula>0.49</formula>
    </cfRule>
    <cfRule type="cellIs" dxfId="11011" priority="89" operator="greaterThan">
      <formula>0.29</formula>
    </cfRule>
    <cfRule type="cellIs" dxfId="11010" priority="90" operator="lessThan">
      <formula>0.29</formula>
    </cfRule>
  </conditionalFormatting>
  <conditionalFormatting sqref="S47">
    <cfRule type="cellIs" dxfId="11009" priority="79" operator="greaterThan">
      <formula>1</formula>
    </cfRule>
    <cfRule type="cellIs" dxfId="11008" priority="80" operator="greaterThan">
      <formula>0.89</formula>
    </cfRule>
    <cfRule type="cellIs" dxfId="11007" priority="81" operator="greaterThan">
      <formula>0.69</formula>
    </cfRule>
    <cfRule type="cellIs" dxfId="11006" priority="82" operator="greaterThan">
      <formula>0.49</formula>
    </cfRule>
    <cfRule type="cellIs" dxfId="11005" priority="83" operator="greaterThan">
      <formula>0.29</formula>
    </cfRule>
    <cfRule type="cellIs" dxfId="11004" priority="84" operator="lessThan">
      <formula>0.29</formula>
    </cfRule>
  </conditionalFormatting>
  <conditionalFormatting sqref="H16 H19 H22 H25">
    <cfRule type="cellIs" dxfId="11003" priority="67" operator="greaterThan">
      <formula>1</formula>
    </cfRule>
    <cfRule type="cellIs" dxfId="11002" priority="68" operator="greaterThan">
      <formula>0.89</formula>
    </cfRule>
    <cfRule type="cellIs" dxfId="11001" priority="69" operator="greaterThan">
      <formula>0.69</formula>
    </cfRule>
    <cfRule type="cellIs" dxfId="11000" priority="70" operator="greaterThan">
      <formula>0.49</formula>
    </cfRule>
    <cfRule type="cellIs" dxfId="10999" priority="71" operator="greaterThan">
      <formula>0.29</formula>
    </cfRule>
    <cfRule type="cellIs" dxfId="10998" priority="72" operator="lessThan">
      <formula>0.29</formula>
    </cfRule>
  </conditionalFormatting>
  <conditionalFormatting sqref="L16 L19 L22 L25">
    <cfRule type="cellIs" dxfId="10997" priority="61" operator="greaterThan">
      <formula>1</formula>
    </cfRule>
    <cfRule type="cellIs" dxfId="10996" priority="62" operator="greaterThan">
      <formula>0.89</formula>
    </cfRule>
    <cfRule type="cellIs" dxfId="10995" priority="63" operator="greaterThan">
      <formula>0.69</formula>
    </cfRule>
    <cfRule type="cellIs" dxfId="10994" priority="64" operator="greaterThan">
      <formula>0.49</formula>
    </cfRule>
    <cfRule type="cellIs" dxfId="10993" priority="65" operator="greaterThan">
      <formula>0.29</formula>
    </cfRule>
    <cfRule type="cellIs" dxfId="10992" priority="66" operator="lessThan">
      <formula>0.29</formula>
    </cfRule>
  </conditionalFormatting>
  <conditionalFormatting sqref="M16 M19 M22 M25">
    <cfRule type="cellIs" dxfId="10991" priority="55" operator="greaterThan">
      <formula>1</formula>
    </cfRule>
    <cfRule type="cellIs" dxfId="10990" priority="56" operator="greaterThan">
      <formula>0.89</formula>
    </cfRule>
    <cfRule type="cellIs" dxfId="10989" priority="57" operator="greaterThan">
      <formula>0.69</formula>
    </cfRule>
    <cfRule type="cellIs" dxfId="10988" priority="58" operator="greaterThan">
      <formula>0.49</formula>
    </cfRule>
    <cfRule type="cellIs" dxfId="10987" priority="59" operator="greaterThan">
      <formula>0.29</formula>
    </cfRule>
    <cfRule type="cellIs" dxfId="10986" priority="60" operator="lessThan">
      <formula>0.29</formula>
    </cfRule>
  </conditionalFormatting>
  <conditionalFormatting sqref="Q16 Q19 Q22 Q25">
    <cfRule type="cellIs" dxfId="10985" priority="49" operator="greaterThan">
      <formula>1</formula>
    </cfRule>
    <cfRule type="cellIs" dxfId="10984" priority="50" operator="greaterThan">
      <formula>0.89</formula>
    </cfRule>
    <cfRule type="cellIs" dxfId="10983" priority="51" operator="greaterThan">
      <formula>0.69</formula>
    </cfRule>
    <cfRule type="cellIs" dxfId="10982" priority="52" operator="greaterThan">
      <formula>0.49</formula>
    </cfRule>
    <cfRule type="cellIs" dxfId="10981" priority="53" operator="greaterThan">
      <formula>0.29</formula>
    </cfRule>
    <cfRule type="cellIs" dxfId="10980" priority="54" operator="lessThan">
      <formula>0.29</formula>
    </cfRule>
  </conditionalFormatting>
  <conditionalFormatting sqref="U16 U19 U22 U25">
    <cfRule type="cellIs" dxfId="10979" priority="43" operator="greaterThan">
      <formula>1</formula>
    </cfRule>
    <cfRule type="cellIs" dxfId="10978" priority="44" operator="greaterThan">
      <formula>0.89</formula>
    </cfRule>
    <cfRule type="cellIs" dxfId="10977" priority="45" operator="greaterThan">
      <formula>0.69</formula>
    </cfRule>
    <cfRule type="cellIs" dxfId="10976" priority="46" operator="greaterThan">
      <formula>0.49</formula>
    </cfRule>
    <cfRule type="cellIs" dxfId="10975" priority="47" operator="greaterThan">
      <formula>0.29</formula>
    </cfRule>
    <cfRule type="cellIs" dxfId="10974" priority="48" operator="lessThan">
      <formula>0.29</formula>
    </cfRule>
  </conditionalFormatting>
  <conditionalFormatting sqref="V16 V19 V22 V25">
    <cfRule type="cellIs" dxfId="10973" priority="37" operator="greaterThan">
      <formula>1</formula>
    </cfRule>
    <cfRule type="cellIs" dxfId="10972" priority="38" operator="greaterThan">
      <formula>0.89</formula>
    </cfRule>
    <cfRule type="cellIs" dxfId="10971" priority="39" operator="greaterThan">
      <formula>0.69</formula>
    </cfRule>
    <cfRule type="cellIs" dxfId="10970" priority="40" operator="greaterThan">
      <formula>0.49</formula>
    </cfRule>
    <cfRule type="cellIs" dxfId="10969" priority="41" operator="greaterThan">
      <formula>0.29</formula>
    </cfRule>
    <cfRule type="cellIs" dxfId="10968" priority="42" operator="lessThan">
      <formula>0.29</formula>
    </cfRule>
  </conditionalFormatting>
  <conditionalFormatting sqref="T50">
    <cfRule type="cellIs" dxfId="10967" priority="1" operator="greaterThan">
      <formula>1</formula>
    </cfRule>
    <cfRule type="cellIs" dxfId="10966" priority="2" operator="greaterThan">
      <formula>0.89</formula>
    </cfRule>
    <cfRule type="cellIs" dxfId="10965" priority="3" operator="greaterThan">
      <formula>0.69</formula>
    </cfRule>
    <cfRule type="cellIs" dxfId="10964" priority="4" operator="greaterThan">
      <formula>0.49</formula>
    </cfRule>
    <cfRule type="cellIs" dxfId="10963" priority="5" operator="greaterThan">
      <formula>0.29</formula>
    </cfRule>
    <cfRule type="cellIs" dxfId="10962" priority="6" operator="lessThan">
      <formula>0.29</formula>
    </cfRule>
  </conditionalFormatting>
  <conditionalFormatting sqref="F50">
    <cfRule type="cellIs" dxfId="10961" priority="31" operator="greaterThan">
      <formula>1</formula>
    </cfRule>
    <cfRule type="cellIs" dxfId="10960" priority="32" operator="greaterThan">
      <formula>0.89</formula>
    </cfRule>
    <cfRule type="cellIs" dxfId="10959" priority="33" operator="greaterThan">
      <formula>0.69</formula>
    </cfRule>
    <cfRule type="cellIs" dxfId="10958" priority="34" operator="greaterThan">
      <formula>0.49</formula>
    </cfRule>
    <cfRule type="cellIs" dxfId="10957" priority="35" operator="greaterThan">
      <formula>0.29</formula>
    </cfRule>
    <cfRule type="cellIs" dxfId="10956" priority="36" operator="lessThan">
      <formula>0.29</formula>
    </cfRule>
  </conditionalFormatting>
  <conditionalFormatting sqref="J50">
    <cfRule type="cellIs" dxfId="10955" priority="25" operator="greaterThan">
      <formula>1</formula>
    </cfRule>
    <cfRule type="cellIs" dxfId="10954" priority="26" operator="greaterThan">
      <formula>0.89</formula>
    </cfRule>
    <cfRule type="cellIs" dxfId="10953" priority="27" operator="greaterThan">
      <formula>0.69</formula>
    </cfRule>
    <cfRule type="cellIs" dxfId="10952" priority="28" operator="greaterThan">
      <formula>0.49</formula>
    </cfRule>
    <cfRule type="cellIs" dxfId="10951" priority="29" operator="greaterThan">
      <formula>0.29</formula>
    </cfRule>
    <cfRule type="cellIs" dxfId="10950" priority="30" operator="lessThan">
      <formula>0.29</formula>
    </cfRule>
  </conditionalFormatting>
  <conditionalFormatting sqref="K50">
    <cfRule type="cellIs" dxfId="10949" priority="19" operator="greaterThan">
      <formula>1</formula>
    </cfRule>
    <cfRule type="cellIs" dxfId="10948" priority="20" operator="greaterThan">
      <formula>0.89</formula>
    </cfRule>
    <cfRule type="cellIs" dxfId="10947" priority="21" operator="greaterThan">
      <formula>0.69</formula>
    </cfRule>
    <cfRule type="cellIs" dxfId="10946" priority="22" operator="greaterThan">
      <formula>0.49</formula>
    </cfRule>
    <cfRule type="cellIs" dxfId="10945" priority="23" operator="greaterThan">
      <formula>0.29</formula>
    </cfRule>
    <cfRule type="cellIs" dxfId="10944" priority="24" operator="lessThan">
      <formula>0.29</formula>
    </cfRule>
  </conditionalFormatting>
  <conditionalFormatting sqref="O50">
    <cfRule type="cellIs" dxfId="10943" priority="13" operator="greaterThan">
      <formula>1</formula>
    </cfRule>
    <cfRule type="cellIs" dxfId="10942" priority="14" operator="greaterThan">
      <formula>0.89</formula>
    </cfRule>
    <cfRule type="cellIs" dxfId="10941" priority="15" operator="greaterThan">
      <formula>0.69</formula>
    </cfRule>
    <cfRule type="cellIs" dxfId="10940" priority="16" operator="greaterThan">
      <formula>0.49</formula>
    </cfRule>
    <cfRule type="cellIs" dxfId="10939" priority="17" operator="greaterThan">
      <formula>0.29</formula>
    </cfRule>
    <cfRule type="cellIs" dxfId="10938" priority="18" operator="lessThan">
      <formula>0.29</formula>
    </cfRule>
  </conditionalFormatting>
  <conditionalFormatting sqref="S50">
    <cfRule type="cellIs" dxfId="10937" priority="7" operator="greaterThan">
      <formula>1</formula>
    </cfRule>
    <cfRule type="cellIs" dxfId="10936" priority="8" operator="greaterThan">
      <formula>0.89</formula>
    </cfRule>
    <cfRule type="cellIs" dxfId="10935" priority="9" operator="greaterThan">
      <formula>0.69</formula>
    </cfRule>
    <cfRule type="cellIs" dxfId="10934" priority="10" operator="greaterThan">
      <formula>0.49</formula>
    </cfRule>
    <cfRule type="cellIs" dxfId="10933" priority="11" operator="greaterThan">
      <formula>0.29</formula>
    </cfRule>
    <cfRule type="cellIs" dxfId="10932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30"/>
  <sheetViews>
    <sheetView topLeftCell="A19" zoomScale="60" zoomScaleNormal="60" workbookViewId="0">
      <selection activeCell="K15" sqref="K15"/>
    </sheetView>
  </sheetViews>
  <sheetFormatPr baseColWidth="10" defaultRowHeight="15"/>
  <cols>
    <col min="1" max="1" width="29.7109375" style="1" customWidth="1"/>
    <col min="2" max="2" width="28.42578125" customWidth="1"/>
    <col min="3" max="3" width="23.7109375" customWidth="1"/>
    <col min="4" max="4" width="22.85546875" customWidth="1"/>
    <col min="5" max="5" width="16.42578125" customWidth="1"/>
    <col min="6" max="6" width="10.7109375" customWidth="1"/>
    <col min="7" max="7" width="19.5703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6.75" customHeight="1">
      <c r="A1" s="459" t="s">
        <v>985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7" t="s">
        <v>23</v>
      </c>
      <c r="C7" s="190" t="s">
        <v>24</v>
      </c>
      <c r="D7" s="168" t="s">
        <v>756</v>
      </c>
      <c r="E7" s="475" t="s">
        <v>25</v>
      </c>
      <c r="F7" s="475"/>
      <c r="G7" s="476"/>
      <c r="H7" s="9">
        <f>H8/H9</f>
        <v>0.64</v>
      </c>
      <c r="I7" s="477" t="s">
        <v>25</v>
      </c>
      <c r="J7" s="475"/>
      <c r="K7" s="476"/>
      <c r="L7" s="9">
        <f>L8/L9</f>
        <v>1.0111111111111111</v>
      </c>
      <c r="M7" s="10">
        <f>M8/M9</f>
        <v>0.8255555555555556</v>
      </c>
      <c r="N7" s="477" t="s">
        <v>25</v>
      </c>
      <c r="O7" s="475"/>
      <c r="P7" s="476"/>
      <c r="Q7" s="9">
        <f>Q8/Q9</f>
        <v>0.59333333333333338</v>
      </c>
      <c r="R7" s="477" t="s">
        <v>25</v>
      </c>
      <c r="S7" s="475"/>
      <c r="T7" s="476"/>
      <c r="U7" s="9">
        <f>U8/U9</f>
        <v>0</v>
      </c>
      <c r="V7" s="10">
        <f>V8/V9</f>
        <v>0.61212121212121207</v>
      </c>
    </row>
    <row r="8" spans="1:22" ht="30" customHeight="1">
      <c r="A8" s="486" t="s">
        <v>984</v>
      </c>
      <c r="B8" s="483" t="s">
        <v>986</v>
      </c>
      <c r="C8" s="596" t="s">
        <v>964</v>
      </c>
      <c r="D8" s="203" t="s">
        <v>971</v>
      </c>
      <c r="E8" s="75">
        <v>68</v>
      </c>
      <c r="F8" s="76">
        <v>115</v>
      </c>
      <c r="G8" s="77">
        <v>105</v>
      </c>
      <c r="H8" s="16">
        <f>SUM(E8:G8)</f>
        <v>288</v>
      </c>
      <c r="I8" s="75">
        <v>125</v>
      </c>
      <c r="J8" s="76">
        <v>184</v>
      </c>
      <c r="K8" s="77">
        <v>146</v>
      </c>
      <c r="L8" s="16">
        <f>SUM(I8:K8)</f>
        <v>455</v>
      </c>
      <c r="M8" s="17">
        <f>+H8+L8</f>
        <v>743</v>
      </c>
      <c r="N8" s="75">
        <v>131</v>
      </c>
      <c r="O8" s="76">
        <v>136</v>
      </c>
      <c r="P8" s="77"/>
      <c r="Q8" s="16">
        <f>SUM(N8:P8)</f>
        <v>267</v>
      </c>
      <c r="R8" s="13"/>
      <c r="S8" s="14"/>
      <c r="T8" s="15"/>
      <c r="U8" s="16">
        <f>SUM(R8:T8)</f>
        <v>0</v>
      </c>
      <c r="V8" s="17">
        <f>+H8+L8+Q8+U8</f>
        <v>1010</v>
      </c>
    </row>
    <row r="9" spans="1:22" ht="34.5" customHeight="1" thickBot="1">
      <c r="A9" s="487"/>
      <c r="B9" s="484"/>
      <c r="C9" s="597"/>
      <c r="D9" s="204" t="s">
        <v>972</v>
      </c>
      <c r="E9" s="84">
        <v>150</v>
      </c>
      <c r="F9" s="85">
        <v>150</v>
      </c>
      <c r="G9" s="86">
        <v>150</v>
      </c>
      <c r="H9" s="22">
        <f>SUM(E9:G9)</f>
        <v>450</v>
      </c>
      <c r="I9" s="84">
        <v>150</v>
      </c>
      <c r="J9" s="85">
        <v>150</v>
      </c>
      <c r="K9" s="86">
        <v>150</v>
      </c>
      <c r="L9" s="22">
        <f>SUM(I9:K9)</f>
        <v>450</v>
      </c>
      <c r="M9" s="23">
        <f>+H9+L9</f>
        <v>900</v>
      </c>
      <c r="N9" s="84">
        <v>150</v>
      </c>
      <c r="O9" s="85">
        <v>150</v>
      </c>
      <c r="P9" s="86">
        <v>150</v>
      </c>
      <c r="Q9" s="22">
        <f>SUM(N9:P9)</f>
        <v>450</v>
      </c>
      <c r="R9" s="19">
        <v>100</v>
      </c>
      <c r="S9" s="20">
        <v>100</v>
      </c>
      <c r="T9" s="21">
        <v>100</v>
      </c>
      <c r="U9" s="22">
        <f>SUM(R9:T9)</f>
        <v>300</v>
      </c>
      <c r="V9" s="23">
        <f>+H9+L9+Q9+U9</f>
        <v>1650</v>
      </c>
    </row>
    <row r="10" spans="1:22" ht="53.25" customHeight="1" thickBot="1">
      <c r="A10" s="487"/>
      <c r="B10" s="7" t="s">
        <v>26</v>
      </c>
      <c r="C10" s="190" t="s">
        <v>24</v>
      </c>
      <c r="D10" s="168" t="s">
        <v>27</v>
      </c>
      <c r="E10" s="478" t="s">
        <v>25</v>
      </c>
      <c r="F10" s="478"/>
      <c r="G10" s="479"/>
      <c r="H10" s="25">
        <f>H11/H12</f>
        <v>0.59866666666666668</v>
      </c>
      <c r="I10" s="485" t="s">
        <v>25</v>
      </c>
      <c r="J10" s="478"/>
      <c r="K10" s="479"/>
      <c r="L10" s="25">
        <f>L11/L12</f>
        <v>0.86</v>
      </c>
      <c r="M10" s="26">
        <f>M11/M12</f>
        <v>0.72933333333333328</v>
      </c>
      <c r="N10" s="485" t="s">
        <v>25</v>
      </c>
      <c r="O10" s="478"/>
      <c r="P10" s="479"/>
      <c r="Q10" s="25">
        <f>Q11/Q12</f>
        <v>0.59333333333333338</v>
      </c>
      <c r="R10" s="480" t="s">
        <v>25</v>
      </c>
      <c r="S10" s="481"/>
      <c r="T10" s="482"/>
      <c r="U10" s="25">
        <f>U11/U12</f>
        <v>0</v>
      </c>
      <c r="V10" s="26">
        <f>V11/V12</f>
        <v>0.54</v>
      </c>
    </row>
    <row r="11" spans="1:22" ht="30" customHeight="1">
      <c r="A11" s="487"/>
      <c r="B11" s="483" t="s">
        <v>987</v>
      </c>
      <c r="C11" s="596" t="s">
        <v>965</v>
      </c>
      <c r="D11" s="203" t="s">
        <v>973</v>
      </c>
      <c r="E11" s="75">
        <v>167</v>
      </c>
      <c r="F11" s="76">
        <v>146</v>
      </c>
      <c r="G11" s="77">
        <v>136</v>
      </c>
      <c r="H11" s="16">
        <f>SUM(E11:G11)</f>
        <v>449</v>
      </c>
      <c r="I11" s="75">
        <v>207</v>
      </c>
      <c r="J11" s="76">
        <v>226</v>
      </c>
      <c r="K11" s="77">
        <v>212</v>
      </c>
      <c r="L11" s="16">
        <f>SUM(I11:K11)</f>
        <v>645</v>
      </c>
      <c r="M11" s="17">
        <f>+H11+L11</f>
        <v>1094</v>
      </c>
      <c r="N11" s="75">
        <v>214</v>
      </c>
      <c r="O11" s="76">
        <v>231</v>
      </c>
      <c r="P11" s="77"/>
      <c r="Q11" s="16">
        <f>SUM(N11:P11)</f>
        <v>445</v>
      </c>
      <c r="R11" s="13"/>
      <c r="S11" s="14"/>
      <c r="T11" s="15"/>
      <c r="U11" s="16">
        <f>SUM(R11:T11)</f>
        <v>0</v>
      </c>
      <c r="V11" s="17">
        <f>+H11+L11+Q11+U11</f>
        <v>1539</v>
      </c>
    </row>
    <row r="12" spans="1:22" ht="30" customHeight="1" thickBot="1">
      <c r="A12" s="487"/>
      <c r="B12" s="484"/>
      <c r="C12" s="597"/>
      <c r="D12" s="204" t="s">
        <v>178</v>
      </c>
      <c r="E12" s="84">
        <v>250</v>
      </c>
      <c r="F12" s="85">
        <v>250</v>
      </c>
      <c r="G12" s="86">
        <v>250</v>
      </c>
      <c r="H12" s="22">
        <f>SUM(E12:G12)</f>
        <v>750</v>
      </c>
      <c r="I12" s="84">
        <v>250</v>
      </c>
      <c r="J12" s="85">
        <v>250</v>
      </c>
      <c r="K12" s="86">
        <v>250</v>
      </c>
      <c r="L12" s="22">
        <f>SUM(I12:K12)</f>
        <v>750</v>
      </c>
      <c r="M12" s="23">
        <f>+H12+L12</f>
        <v>1500</v>
      </c>
      <c r="N12" s="84">
        <v>250</v>
      </c>
      <c r="O12" s="85">
        <v>250</v>
      </c>
      <c r="P12" s="86">
        <v>250</v>
      </c>
      <c r="Q12" s="22">
        <f>SUM(N12:P12)</f>
        <v>750</v>
      </c>
      <c r="R12" s="19">
        <v>200</v>
      </c>
      <c r="S12" s="20">
        <v>200</v>
      </c>
      <c r="T12" s="21">
        <v>200</v>
      </c>
      <c r="U12" s="22">
        <f>SUM(R12:T12)</f>
        <v>600</v>
      </c>
      <c r="V12" s="23">
        <f>+H12+L12+Q12+U12</f>
        <v>2850</v>
      </c>
    </row>
    <row r="13" spans="1:22" ht="42" customHeight="1" thickBot="1">
      <c r="A13" s="7" t="s">
        <v>29</v>
      </c>
      <c r="B13" s="7" t="s">
        <v>30</v>
      </c>
      <c r="C13" s="190" t="s">
        <v>24</v>
      </c>
      <c r="D13" s="168" t="s">
        <v>27</v>
      </c>
      <c r="E13" s="478" t="s">
        <v>25</v>
      </c>
      <c r="F13" s="478"/>
      <c r="G13" s="479"/>
      <c r="H13" s="25">
        <f>H14/H15</f>
        <v>0.69555555555555559</v>
      </c>
      <c r="I13" s="485" t="s">
        <v>25</v>
      </c>
      <c r="J13" s="478"/>
      <c r="K13" s="479"/>
      <c r="L13" s="25">
        <f>L14/L15</f>
        <v>0.81777777777777783</v>
      </c>
      <c r="M13" s="26">
        <f>M14/M15</f>
        <v>0.75666666666666671</v>
      </c>
      <c r="N13" s="485" t="s">
        <v>25</v>
      </c>
      <c r="O13" s="478"/>
      <c r="P13" s="479"/>
      <c r="Q13" s="25">
        <f>Q14/Q15</f>
        <v>0.57111111111111112</v>
      </c>
      <c r="R13" s="480" t="s">
        <v>25</v>
      </c>
      <c r="S13" s="481"/>
      <c r="T13" s="482"/>
      <c r="U13" s="25">
        <f>U14/U15</f>
        <v>0</v>
      </c>
      <c r="V13" s="26">
        <f>V14/V15</f>
        <v>0.56848484848484848</v>
      </c>
    </row>
    <row r="14" spans="1:22" ht="34.5" customHeight="1">
      <c r="A14" s="521" t="s">
        <v>982</v>
      </c>
      <c r="B14" s="483" t="s">
        <v>575</v>
      </c>
      <c r="C14" s="594" t="s">
        <v>966</v>
      </c>
      <c r="D14" s="203" t="s">
        <v>974</v>
      </c>
      <c r="E14" s="75">
        <v>92</v>
      </c>
      <c r="F14" s="76">
        <v>114</v>
      </c>
      <c r="G14" s="77">
        <v>107</v>
      </c>
      <c r="H14" s="16">
        <f>SUM(E14:G14)</f>
        <v>313</v>
      </c>
      <c r="I14" s="75">
        <v>123</v>
      </c>
      <c r="J14" s="76">
        <v>119</v>
      </c>
      <c r="K14" s="77">
        <v>126</v>
      </c>
      <c r="L14" s="16">
        <f>SUM(I14:K14)</f>
        <v>368</v>
      </c>
      <c r="M14" s="17">
        <f>+H14+L14</f>
        <v>681</v>
      </c>
      <c r="N14" s="75">
        <v>134</v>
      </c>
      <c r="O14" s="76">
        <v>123</v>
      </c>
      <c r="P14" s="77"/>
      <c r="Q14" s="16">
        <f>SUM(N14:P14)</f>
        <v>257</v>
      </c>
      <c r="R14" s="13"/>
      <c r="S14" s="14"/>
      <c r="T14" s="15"/>
      <c r="U14" s="16">
        <f>SUM(R14:T14)</f>
        <v>0</v>
      </c>
      <c r="V14" s="17">
        <f>+H14+L14+Q14+U14</f>
        <v>938</v>
      </c>
    </row>
    <row r="15" spans="1:22" ht="34.5" customHeight="1" thickBot="1">
      <c r="A15" s="522"/>
      <c r="B15" s="484"/>
      <c r="C15" s="595"/>
      <c r="D15" s="204" t="s">
        <v>975</v>
      </c>
      <c r="E15" s="84">
        <v>150</v>
      </c>
      <c r="F15" s="85">
        <v>150</v>
      </c>
      <c r="G15" s="86">
        <v>150</v>
      </c>
      <c r="H15" s="22">
        <f>SUM(E15:G15)</f>
        <v>450</v>
      </c>
      <c r="I15" s="84">
        <v>150</v>
      </c>
      <c r="J15" s="85">
        <v>150</v>
      </c>
      <c r="K15" s="86">
        <v>150</v>
      </c>
      <c r="L15" s="22">
        <f>SUM(I15:K15)</f>
        <v>450</v>
      </c>
      <c r="M15" s="23">
        <f>+H15+L15</f>
        <v>900</v>
      </c>
      <c r="N15" s="84">
        <v>150</v>
      </c>
      <c r="O15" s="85">
        <v>150</v>
      </c>
      <c r="P15" s="86">
        <v>150</v>
      </c>
      <c r="Q15" s="22">
        <f>SUM(N15:P15)</f>
        <v>450</v>
      </c>
      <c r="R15" s="19">
        <v>100</v>
      </c>
      <c r="S15" s="20">
        <v>100</v>
      </c>
      <c r="T15" s="21">
        <v>100</v>
      </c>
      <c r="U15" s="22">
        <f>SUM(R15:T15)</f>
        <v>300</v>
      </c>
      <c r="V15" s="23">
        <f>+H15+L15+Q15+U15</f>
        <v>1650</v>
      </c>
    </row>
    <row r="16" spans="1:22" ht="39.75" customHeight="1" thickBot="1">
      <c r="A16" s="522"/>
      <c r="B16" s="7" t="s">
        <v>31</v>
      </c>
      <c r="C16" s="190" t="s">
        <v>24</v>
      </c>
      <c r="D16" s="168" t="s">
        <v>27</v>
      </c>
      <c r="E16" s="478" t="s">
        <v>25</v>
      </c>
      <c r="F16" s="478"/>
      <c r="G16" s="479"/>
      <c r="H16" s="25">
        <f>H17/H18</f>
        <v>0.6333333333333333</v>
      </c>
      <c r="I16" s="485" t="s">
        <v>25</v>
      </c>
      <c r="J16" s="478"/>
      <c r="K16" s="479"/>
      <c r="L16" s="25">
        <f>L17/L18</f>
        <v>0.75555555555555554</v>
      </c>
      <c r="M16" s="26">
        <f>M17/M18</f>
        <v>0.69444444444444442</v>
      </c>
      <c r="N16" s="485" t="s">
        <v>25</v>
      </c>
      <c r="O16" s="478"/>
      <c r="P16" s="479"/>
      <c r="Q16" s="25">
        <f>Q17/Q18</f>
        <v>0.55555555555555558</v>
      </c>
      <c r="R16" s="480" t="s">
        <v>25</v>
      </c>
      <c r="S16" s="481"/>
      <c r="T16" s="482"/>
      <c r="U16" s="25">
        <f>U17/U18</f>
        <v>0</v>
      </c>
      <c r="V16" s="26">
        <f>V17/V18</f>
        <v>0.53030303030303028</v>
      </c>
    </row>
    <row r="17" spans="1:22" ht="32.25" customHeight="1">
      <c r="A17" s="522"/>
      <c r="B17" s="483" t="s">
        <v>988</v>
      </c>
      <c r="C17" s="594" t="s">
        <v>967</v>
      </c>
      <c r="D17" s="203" t="s">
        <v>974</v>
      </c>
      <c r="E17" s="75">
        <v>85</v>
      </c>
      <c r="F17" s="76">
        <v>100</v>
      </c>
      <c r="G17" s="77">
        <v>100</v>
      </c>
      <c r="H17" s="16">
        <f>SUM(E17:G17)</f>
        <v>285</v>
      </c>
      <c r="I17" s="75">
        <v>120</v>
      </c>
      <c r="J17" s="76">
        <v>100</v>
      </c>
      <c r="K17" s="77">
        <v>120</v>
      </c>
      <c r="L17" s="16">
        <f>SUM(I17:K17)</f>
        <v>340</v>
      </c>
      <c r="M17" s="17">
        <f>+H17+L17</f>
        <v>625</v>
      </c>
      <c r="N17" s="75">
        <v>130</v>
      </c>
      <c r="O17" s="76">
        <v>120</v>
      </c>
      <c r="P17" s="77"/>
      <c r="Q17" s="16">
        <f>SUM(N17:P17)</f>
        <v>250</v>
      </c>
      <c r="R17" s="13"/>
      <c r="S17" s="14"/>
      <c r="T17" s="15"/>
      <c r="U17" s="16">
        <f>SUM(R17:T17)</f>
        <v>0</v>
      </c>
      <c r="V17" s="17">
        <f>+H17+L17+Q17+U17</f>
        <v>875</v>
      </c>
    </row>
    <row r="18" spans="1:22" ht="32.25" customHeight="1" thickBot="1">
      <c r="A18" s="523"/>
      <c r="B18" s="484"/>
      <c r="C18" s="595"/>
      <c r="D18" s="204" t="s">
        <v>975</v>
      </c>
      <c r="E18" s="84">
        <v>150</v>
      </c>
      <c r="F18" s="85">
        <v>150</v>
      </c>
      <c r="G18" s="86">
        <v>150</v>
      </c>
      <c r="H18" s="22">
        <f>SUM(E18:G18)</f>
        <v>450</v>
      </c>
      <c r="I18" s="84">
        <v>150</v>
      </c>
      <c r="J18" s="85">
        <v>150</v>
      </c>
      <c r="K18" s="86">
        <v>150</v>
      </c>
      <c r="L18" s="22">
        <f>SUM(I18:K18)</f>
        <v>450</v>
      </c>
      <c r="M18" s="23">
        <f>+H18+L18</f>
        <v>900</v>
      </c>
      <c r="N18" s="84">
        <v>150</v>
      </c>
      <c r="O18" s="85">
        <v>150</v>
      </c>
      <c r="P18" s="86">
        <v>150</v>
      </c>
      <c r="Q18" s="22">
        <f>SUM(N18:P18)</f>
        <v>450</v>
      </c>
      <c r="R18" s="19">
        <v>100</v>
      </c>
      <c r="S18" s="20">
        <v>100</v>
      </c>
      <c r="T18" s="21">
        <v>100</v>
      </c>
      <c r="U18" s="22">
        <f>SUM(R18:T18)</f>
        <v>300</v>
      </c>
      <c r="V18" s="23">
        <f>+H18+L18+Q18+U18</f>
        <v>1650</v>
      </c>
    </row>
    <row r="19" spans="1:22" ht="39.75" customHeight="1" thickBot="1">
      <c r="A19" s="7" t="s">
        <v>32</v>
      </c>
      <c r="B19" s="7" t="s">
        <v>33</v>
      </c>
      <c r="C19" s="190" t="s">
        <v>24</v>
      </c>
      <c r="D19" s="168" t="s">
        <v>27</v>
      </c>
      <c r="E19" s="478" t="s">
        <v>25</v>
      </c>
      <c r="F19" s="478"/>
      <c r="G19" s="479"/>
      <c r="H19" s="25">
        <f>H20/H21</f>
        <v>1.2266666666666666</v>
      </c>
      <c r="I19" s="485" t="s">
        <v>25</v>
      </c>
      <c r="J19" s="478"/>
      <c r="K19" s="479"/>
      <c r="L19" s="25">
        <f>L20/L21</f>
        <v>0.96</v>
      </c>
      <c r="M19" s="26">
        <f>M20/M21</f>
        <v>1.0933333333333333</v>
      </c>
      <c r="N19" s="485" t="s">
        <v>25</v>
      </c>
      <c r="O19" s="478"/>
      <c r="P19" s="479"/>
      <c r="Q19" s="25">
        <f>Q20/Q21</f>
        <v>0.62666666666666671</v>
      </c>
      <c r="R19" s="480" t="s">
        <v>25</v>
      </c>
      <c r="S19" s="481"/>
      <c r="T19" s="482"/>
      <c r="U19" s="25">
        <f>U20/U21</f>
        <v>0</v>
      </c>
      <c r="V19" s="26">
        <f>V20/V21</f>
        <v>0.78148148148148144</v>
      </c>
    </row>
    <row r="20" spans="1:22" ht="43.5" customHeight="1">
      <c r="A20" s="486" t="s">
        <v>983</v>
      </c>
      <c r="B20" s="483" t="s">
        <v>576</v>
      </c>
      <c r="C20" s="594" t="s">
        <v>968</v>
      </c>
      <c r="D20" s="203" t="s">
        <v>976</v>
      </c>
      <c r="E20" s="75">
        <v>21</v>
      </c>
      <c r="F20" s="76">
        <v>43</v>
      </c>
      <c r="G20" s="77">
        <v>28</v>
      </c>
      <c r="H20" s="16">
        <f>SUM(E20:G20)</f>
        <v>92</v>
      </c>
      <c r="I20" s="75">
        <v>23</v>
      </c>
      <c r="J20" s="76">
        <v>27</v>
      </c>
      <c r="K20" s="77">
        <v>22</v>
      </c>
      <c r="L20" s="16">
        <f>SUM(I20:K20)</f>
        <v>72</v>
      </c>
      <c r="M20" s="17">
        <f>+H20+L20</f>
        <v>164</v>
      </c>
      <c r="N20" s="75">
        <v>21</v>
      </c>
      <c r="O20" s="76">
        <v>26</v>
      </c>
      <c r="P20" s="77"/>
      <c r="Q20" s="16">
        <f>SUM(N20:P20)</f>
        <v>47</v>
      </c>
      <c r="R20" s="13"/>
      <c r="S20" s="14"/>
      <c r="T20" s="15"/>
      <c r="U20" s="16">
        <f>SUM(R20:T20)</f>
        <v>0</v>
      </c>
      <c r="V20" s="17">
        <f>+H20+L20+Q20+U20</f>
        <v>211</v>
      </c>
    </row>
    <row r="21" spans="1:22" ht="47.25" customHeight="1" thickBot="1">
      <c r="A21" s="487"/>
      <c r="B21" s="484"/>
      <c r="C21" s="595"/>
      <c r="D21" s="204" t="s">
        <v>977</v>
      </c>
      <c r="E21" s="84">
        <v>25</v>
      </c>
      <c r="F21" s="85">
        <v>25</v>
      </c>
      <c r="G21" s="86">
        <v>25</v>
      </c>
      <c r="H21" s="22">
        <f>SUM(E21:G21)</f>
        <v>75</v>
      </c>
      <c r="I21" s="84">
        <v>25</v>
      </c>
      <c r="J21" s="85">
        <v>25</v>
      </c>
      <c r="K21" s="86">
        <v>25</v>
      </c>
      <c r="L21" s="22">
        <f>SUM(I21:K21)</f>
        <v>75</v>
      </c>
      <c r="M21" s="23">
        <f>+H21+L21</f>
        <v>150</v>
      </c>
      <c r="N21" s="84">
        <v>25</v>
      </c>
      <c r="O21" s="85">
        <v>25</v>
      </c>
      <c r="P21" s="86">
        <v>25</v>
      </c>
      <c r="Q21" s="22">
        <f>SUM(N21:P21)</f>
        <v>75</v>
      </c>
      <c r="R21" s="19">
        <v>15</v>
      </c>
      <c r="S21" s="20">
        <v>15</v>
      </c>
      <c r="T21" s="21">
        <v>15</v>
      </c>
      <c r="U21" s="22">
        <f>SUM(R21:T21)</f>
        <v>45</v>
      </c>
      <c r="V21" s="23">
        <f>+H21+L21+Q21+U21</f>
        <v>270</v>
      </c>
    </row>
    <row r="22" spans="1:22" ht="46.5" customHeight="1" thickBot="1">
      <c r="A22" s="487"/>
      <c r="B22" s="7" t="s">
        <v>34</v>
      </c>
      <c r="C22" s="190" t="s">
        <v>24</v>
      </c>
      <c r="D22" s="168" t="s">
        <v>27</v>
      </c>
      <c r="E22" s="478" t="s">
        <v>25</v>
      </c>
      <c r="F22" s="478"/>
      <c r="G22" s="479"/>
      <c r="H22" s="25">
        <f>H23/H24</f>
        <v>0.1111111111111111</v>
      </c>
      <c r="I22" s="485" t="s">
        <v>25</v>
      </c>
      <c r="J22" s="478"/>
      <c r="K22" s="479"/>
      <c r="L22" s="25">
        <f>L23/L24</f>
        <v>0.1388888888888889</v>
      </c>
      <c r="M22" s="26">
        <f>M23/M24</f>
        <v>0.125</v>
      </c>
      <c r="N22" s="485" t="s">
        <v>25</v>
      </c>
      <c r="O22" s="478"/>
      <c r="P22" s="479"/>
      <c r="Q22" s="25">
        <f>Q23/Q24</f>
        <v>0.19444444444444445</v>
      </c>
      <c r="R22" s="480" t="s">
        <v>25</v>
      </c>
      <c r="S22" s="481"/>
      <c r="T22" s="482"/>
      <c r="U22" s="25">
        <f>U23/U24</f>
        <v>0</v>
      </c>
      <c r="V22" s="26">
        <f>V23/V24</f>
        <v>0.11594202898550725</v>
      </c>
    </row>
    <row r="23" spans="1:22" ht="30" customHeight="1">
      <c r="A23" s="487"/>
      <c r="B23" s="483" t="s">
        <v>989</v>
      </c>
      <c r="C23" s="594" t="s">
        <v>969</v>
      </c>
      <c r="D23" s="203" t="s">
        <v>978</v>
      </c>
      <c r="E23" s="75">
        <v>1</v>
      </c>
      <c r="F23" s="76">
        <v>1</v>
      </c>
      <c r="G23" s="77">
        <v>2</v>
      </c>
      <c r="H23" s="16">
        <f>SUM(E23:G23)</f>
        <v>4</v>
      </c>
      <c r="I23" s="75">
        <v>2</v>
      </c>
      <c r="J23" s="76">
        <v>1</v>
      </c>
      <c r="K23" s="77">
        <v>2</v>
      </c>
      <c r="L23" s="16">
        <f>SUM(I23:K23)</f>
        <v>5</v>
      </c>
      <c r="M23" s="17">
        <f>+H23+L23</f>
        <v>9</v>
      </c>
      <c r="N23" s="75">
        <v>4</v>
      </c>
      <c r="O23" s="76">
        <v>3</v>
      </c>
      <c r="P23" s="77"/>
      <c r="Q23" s="16">
        <f>SUM(N23:P23)</f>
        <v>7</v>
      </c>
      <c r="R23" s="13"/>
      <c r="S23" s="14"/>
      <c r="T23" s="15"/>
      <c r="U23" s="16">
        <f>SUM(R23:T23)</f>
        <v>0</v>
      </c>
      <c r="V23" s="17">
        <f>+H23+L23+Q23+U23</f>
        <v>16</v>
      </c>
    </row>
    <row r="24" spans="1:22" ht="33" customHeight="1" thickBot="1">
      <c r="A24" s="487"/>
      <c r="B24" s="484"/>
      <c r="C24" s="595"/>
      <c r="D24" s="204" t="s">
        <v>979</v>
      </c>
      <c r="E24" s="84">
        <v>12</v>
      </c>
      <c r="F24" s="85">
        <v>12</v>
      </c>
      <c r="G24" s="86">
        <v>12</v>
      </c>
      <c r="H24" s="22">
        <f>SUM(E24:G24)</f>
        <v>36</v>
      </c>
      <c r="I24" s="84">
        <v>12</v>
      </c>
      <c r="J24" s="85">
        <v>12</v>
      </c>
      <c r="K24" s="86">
        <v>12</v>
      </c>
      <c r="L24" s="22">
        <f>SUM(I24:K24)</f>
        <v>36</v>
      </c>
      <c r="M24" s="23">
        <f>+H24+L24</f>
        <v>72</v>
      </c>
      <c r="N24" s="84">
        <v>12</v>
      </c>
      <c r="O24" s="85">
        <v>12</v>
      </c>
      <c r="P24" s="86">
        <v>12</v>
      </c>
      <c r="Q24" s="22">
        <f>SUM(N24:P24)</f>
        <v>36</v>
      </c>
      <c r="R24" s="19">
        <v>10</v>
      </c>
      <c r="S24" s="20">
        <v>10</v>
      </c>
      <c r="T24" s="21">
        <v>10</v>
      </c>
      <c r="U24" s="22">
        <f>SUM(R24:T24)</f>
        <v>30</v>
      </c>
      <c r="V24" s="23">
        <f>+H24+L24+Q24+U24</f>
        <v>138</v>
      </c>
    </row>
    <row r="25" spans="1:22" ht="33" customHeight="1" thickBot="1">
      <c r="A25" s="487"/>
      <c r="B25" s="7" t="s">
        <v>71</v>
      </c>
      <c r="C25" s="190" t="s">
        <v>24</v>
      </c>
      <c r="D25" s="168" t="s">
        <v>27</v>
      </c>
      <c r="E25" s="478" t="s">
        <v>25</v>
      </c>
      <c r="F25" s="478"/>
      <c r="G25" s="479"/>
      <c r="H25" s="25">
        <f>H26/H27</f>
        <v>0.33333333333333331</v>
      </c>
      <c r="I25" s="485" t="s">
        <v>25</v>
      </c>
      <c r="J25" s="478"/>
      <c r="K25" s="479"/>
      <c r="L25" s="25">
        <f>L26/L27</f>
        <v>0.25</v>
      </c>
      <c r="M25" s="26">
        <f>M26/M27</f>
        <v>0.29166666666666669</v>
      </c>
      <c r="N25" s="485" t="s">
        <v>25</v>
      </c>
      <c r="O25" s="478"/>
      <c r="P25" s="479"/>
      <c r="Q25" s="25">
        <f>Q26/Q27</f>
        <v>0.20833333333333334</v>
      </c>
      <c r="R25" s="480" t="s">
        <v>25</v>
      </c>
      <c r="S25" s="481"/>
      <c r="T25" s="482"/>
      <c r="U25" s="25">
        <f>U26/U27</f>
        <v>0</v>
      </c>
      <c r="V25" s="26">
        <f>V26/V27</f>
        <v>0.19791666666666666</v>
      </c>
    </row>
    <row r="26" spans="1:22" ht="33" customHeight="1">
      <c r="A26" s="487"/>
      <c r="B26" s="483" t="s">
        <v>577</v>
      </c>
      <c r="C26" s="594" t="s">
        <v>970</v>
      </c>
      <c r="D26" s="203" t="s">
        <v>980</v>
      </c>
      <c r="E26" s="75">
        <v>1</v>
      </c>
      <c r="F26" s="76">
        <v>6</v>
      </c>
      <c r="G26" s="77">
        <v>1</v>
      </c>
      <c r="H26" s="16">
        <f>SUM(E26:G26)</f>
        <v>8</v>
      </c>
      <c r="I26" s="75">
        <v>1</v>
      </c>
      <c r="J26" s="76">
        <v>2</v>
      </c>
      <c r="K26" s="77">
        <v>3</v>
      </c>
      <c r="L26" s="16">
        <f>SUM(I26:K26)</f>
        <v>6</v>
      </c>
      <c r="M26" s="17">
        <f>+H26+L26</f>
        <v>14</v>
      </c>
      <c r="N26" s="75">
        <v>3</v>
      </c>
      <c r="O26" s="76">
        <v>2</v>
      </c>
      <c r="P26" s="77"/>
      <c r="Q26" s="16">
        <f>SUM(N26:P26)</f>
        <v>5</v>
      </c>
      <c r="R26" s="13"/>
      <c r="S26" s="14"/>
      <c r="T26" s="15"/>
      <c r="U26" s="16">
        <f>SUM(R26:T26)</f>
        <v>0</v>
      </c>
      <c r="V26" s="17">
        <f>+H26+L26+Q26+U26</f>
        <v>19</v>
      </c>
    </row>
    <row r="27" spans="1:22" ht="33" customHeight="1" thickBot="1">
      <c r="A27" s="488"/>
      <c r="B27" s="484"/>
      <c r="C27" s="595"/>
      <c r="D27" s="204" t="s">
        <v>981</v>
      </c>
      <c r="E27" s="84">
        <v>8</v>
      </c>
      <c r="F27" s="85">
        <v>8</v>
      </c>
      <c r="G27" s="86">
        <v>8</v>
      </c>
      <c r="H27" s="22">
        <f>SUM(E27:G27)</f>
        <v>24</v>
      </c>
      <c r="I27" s="84">
        <v>8</v>
      </c>
      <c r="J27" s="85">
        <v>8</v>
      </c>
      <c r="K27" s="86">
        <v>8</v>
      </c>
      <c r="L27" s="22">
        <f>SUM(I27:K27)</f>
        <v>24</v>
      </c>
      <c r="M27" s="23">
        <f>+H27+L27</f>
        <v>48</v>
      </c>
      <c r="N27" s="84">
        <v>8</v>
      </c>
      <c r="O27" s="85">
        <v>8</v>
      </c>
      <c r="P27" s="86">
        <v>8</v>
      </c>
      <c r="Q27" s="22">
        <f>SUM(N27:P27)</f>
        <v>24</v>
      </c>
      <c r="R27" s="19">
        <v>8</v>
      </c>
      <c r="S27" s="20">
        <v>8</v>
      </c>
      <c r="T27" s="21">
        <v>8</v>
      </c>
      <c r="U27" s="22">
        <f>SUM(R27:T27)</f>
        <v>24</v>
      </c>
      <c r="V27" s="23">
        <f>+H27+L27+Q27+U27</f>
        <v>96</v>
      </c>
    </row>
    <row r="28" spans="1:22" ht="45" customHeight="1" thickBot="1">
      <c r="A28" s="497" t="s">
        <v>141</v>
      </c>
      <c r="B28" s="498"/>
      <c r="C28" s="7" t="s">
        <v>24</v>
      </c>
      <c r="D28" s="103" t="s">
        <v>27</v>
      </c>
      <c r="E28" s="478" t="s">
        <v>25</v>
      </c>
      <c r="F28" s="478"/>
      <c r="G28" s="479"/>
      <c r="H28" s="25" t="e">
        <f>H29/H30</f>
        <v>#DIV/0!</v>
      </c>
      <c r="I28" s="485" t="s">
        <v>25</v>
      </c>
      <c r="J28" s="478"/>
      <c r="K28" s="479"/>
      <c r="L28" s="25" t="e">
        <f>L29/L30</f>
        <v>#DIV/0!</v>
      </c>
      <c r="M28" s="26" t="e">
        <f>M29/M30</f>
        <v>#DIV/0!</v>
      </c>
      <c r="N28" s="485" t="s">
        <v>25</v>
      </c>
      <c r="O28" s="478"/>
      <c r="P28" s="479"/>
      <c r="Q28" s="25" t="e">
        <f>Q29/Q30</f>
        <v>#DIV/0!</v>
      </c>
      <c r="R28" s="480" t="s">
        <v>25</v>
      </c>
      <c r="S28" s="481"/>
      <c r="T28" s="482"/>
      <c r="U28" s="25" t="e">
        <f>U29/U30</f>
        <v>#DIV/0!</v>
      </c>
      <c r="V28" s="26" t="e">
        <f>V29/V30</f>
        <v>#DIV/0!</v>
      </c>
    </row>
    <row r="29" spans="1:22" ht="33" customHeight="1">
      <c r="A29" s="630" t="s">
        <v>214</v>
      </c>
      <c r="B29" s="631"/>
      <c r="C29" s="493" t="s">
        <v>215</v>
      </c>
      <c r="D29" s="47" t="s">
        <v>36</v>
      </c>
      <c r="E29" s="75"/>
      <c r="F29" s="76"/>
      <c r="G29" s="77"/>
      <c r="H29" s="16">
        <f>SUM(E29:G29)</f>
        <v>0</v>
      </c>
      <c r="I29" s="75"/>
      <c r="J29" s="76"/>
      <c r="K29" s="77"/>
      <c r="L29" s="16">
        <f>SUM(I29:K29)</f>
        <v>0</v>
      </c>
      <c r="M29" s="17">
        <f>+H29+L29</f>
        <v>0</v>
      </c>
      <c r="N29" s="75"/>
      <c r="O29" s="76"/>
      <c r="P29" s="77"/>
      <c r="Q29" s="16">
        <f>SUM(N29:P29)</f>
        <v>0</v>
      </c>
      <c r="R29" s="13"/>
      <c r="S29" s="14"/>
      <c r="T29" s="15"/>
      <c r="U29" s="16">
        <f>SUM(R29:T29)</f>
        <v>0</v>
      </c>
      <c r="V29" s="17">
        <f>+H29+L29+Q29+U29</f>
        <v>0</v>
      </c>
    </row>
    <row r="30" spans="1:22" ht="33" customHeight="1" thickBot="1">
      <c r="A30" s="632"/>
      <c r="B30" s="633"/>
      <c r="C30" s="494"/>
      <c r="D30" s="48" t="s">
        <v>37</v>
      </c>
      <c r="E30" s="84"/>
      <c r="F30" s="85"/>
      <c r="G30" s="86"/>
      <c r="H30" s="22">
        <f>SUM(E30:G30)</f>
        <v>0</v>
      </c>
      <c r="I30" s="84"/>
      <c r="J30" s="85"/>
      <c r="K30" s="86"/>
      <c r="L30" s="22">
        <f>SUM(I30:K30)</f>
        <v>0</v>
      </c>
      <c r="M30" s="23">
        <f>+H30+L30</f>
        <v>0</v>
      </c>
      <c r="N30" s="84"/>
      <c r="O30" s="85"/>
      <c r="P30" s="86"/>
      <c r="Q30" s="22">
        <f>SUM(N30:P30)</f>
        <v>0</v>
      </c>
      <c r="R30" s="28"/>
      <c r="S30" s="29"/>
      <c r="T30" s="30"/>
      <c r="U30" s="22">
        <f>SUM(R30:T30)</f>
        <v>0</v>
      </c>
      <c r="V30" s="23">
        <f>+H30+L30+Q30+U30</f>
        <v>0</v>
      </c>
    </row>
  </sheetData>
  <mergeCells count="75">
    <mergeCell ref="A1:P1"/>
    <mergeCell ref="A14:A18"/>
    <mergeCell ref="B14:B15"/>
    <mergeCell ref="C14:C15"/>
    <mergeCell ref="B17:B18"/>
    <mergeCell ref="C17:C18"/>
    <mergeCell ref="E7:G7"/>
    <mergeCell ref="I7:K7"/>
    <mergeCell ref="N7:P7"/>
    <mergeCell ref="J3:J6"/>
    <mergeCell ref="K3:K6"/>
    <mergeCell ref="L3:L6"/>
    <mergeCell ref="M3:M6"/>
    <mergeCell ref="N3:N6"/>
    <mergeCell ref="O3:O6"/>
    <mergeCell ref="E3:E6"/>
    <mergeCell ref="A29:B30"/>
    <mergeCell ref="C29:C30"/>
    <mergeCell ref="B23:B24"/>
    <mergeCell ref="C23:C24"/>
    <mergeCell ref="A28:B28"/>
    <mergeCell ref="A20:A27"/>
    <mergeCell ref="E28:G28"/>
    <mergeCell ref="I28:K28"/>
    <mergeCell ref="N28:P28"/>
    <mergeCell ref="R28:T28"/>
    <mergeCell ref="B20:B21"/>
    <mergeCell ref="C20:C21"/>
    <mergeCell ref="E22:G22"/>
    <mergeCell ref="I22:K22"/>
    <mergeCell ref="N22:P22"/>
    <mergeCell ref="E25:G25"/>
    <mergeCell ref="I25:K25"/>
    <mergeCell ref="N25:P25"/>
    <mergeCell ref="R25:T25"/>
    <mergeCell ref="B26:B27"/>
    <mergeCell ref="C26:C27"/>
    <mergeCell ref="R22:T22"/>
    <mergeCell ref="E19:G19"/>
    <mergeCell ref="I19:K19"/>
    <mergeCell ref="N19:P19"/>
    <mergeCell ref="R19:T19"/>
    <mergeCell ref="E13:G13"/>
    <mergeCell ref="I13:K13"/>
    <mergeCell ref="N13:P13"/>
    <mergeCell ref="R13:T13"/>
    <mergeCell ref="E16:G16"/>
    <mergeCell ref="I16:K16"/>
    <mergeCell ref="N16:P16"/>
    <mergeCell ref="R16:T16"/>
    <mergeCell ref="R10:T10"/>
    <mergeCell ref="B11:B12"/>
    <mergeCell ref="C11:C12"/>
    <mergeCell ref="A8:A12"/>
    <mergeCell ref="B8:B9"/>
    <mergeCell ref="C8:C9"/>
    <mergeCell ref="E10:G10"/>
    <mergeCell ref="I10:K10"/>
    <mergeCell ref="N10:P10"/>
    <mergeCell ref="R7:T7"/>
    <mergeCell ref="P3:P6"/>
    <mergeCell ref="Q3:Q6"/>
    <mergeCell ref="R3:R6"/>
    <mergeCell ref="S3:S6"/>
    <mergeCell ref="T3:T6"/>
    <mergeCell ref="G3:G6"/>
    <mergeCell ref="H3:H6"/>
    <mergeCell ref="I3:I6"/>
    <mergeCell ref="V3:V6"/>
    <mergeCell ref="A5:A6"/>
    <mergeCell ref="C5:D5"/>
    <mergeCell ref="B6:D6"/>
    <mergeCell ref="U3:U6"/>
    <mergeCell ref="A3:D3"/>
    <mergeCell ref="F3:F6"/>
  </mergeCells>
  <conditionalFormatting sqref="V28">
    <cfRule type="cellIs" dxfId="3467" priority="289" operator="greaterThan">
      <formula>1</formula>
    </cfRule>
    <cfRule type="cellIs" dxfId="3466" priority="290" operator="greaterThan">
      <formula>0.89</formula>
    </cfRule>
    <cfRule type="cellIs" dxfId="3465" priority="291" operator="greaterThan">
      <formula>0.69</formula>
    </cfRule>
    <cfRule type="cellIs" dxfId="3464" priority="292" operator="greaterThan">
      <formula>0.49</formula>
    </cfRule>
    <cfRule type="cellIs" dxfId="3463" priority="293" operator="greaterThan">
      <formula>0.29</formula>
    </cfRule>
    <cfRule type="cellIs" dxfId="3462" priority="294" operator="lessThan">
      <formula>0.29</formula>
    </cfRule>
  </conditionalFormatting>
  <conditionalFormatting sqref="H28">
    <cfRule type="cellIs" dxfId="3461" priority="319" operator="greaterThan">
      <formula>1</formula>
    </cfRule>
    <cfRule type="cellIs" dxfId="3460" priority="320" operator="greaterThan">
      <formula>0.89</formula>
    </cfRule>
    <cfRule type="cellIs" dxfId="3459" priority="321" operator="greaterThan">
      <formula>0.69</formula>
    </cfRule>
    <cfRule type="cellIs" dxfId="3458" priority="322" operator="greaterThan">
      <formula>0.49</formula>
    </cfRule>
    <cfRule type="cellIs" dxfId="3457" priority="323" operator="greaterThan">
      <formula>0.29</formula>
    </cfRule>
    <cfRule type="cellIs" dxfId="3456" priority="324" operator="lessThan">
      <formula>0.29</formula>
    </cfRule>
  </conditionalFormatting>
  <conditionalFormatting sqref="L28">
    <cfRule type="cellIs" dxfId="3455" priority="313" operator="greaterThan">
      <formula>1</formula>
    </cfRule>
    <cfRule type="cellIs" dxfId="3454" priority="314" operator="greaterThan">
      <formula>0.89</formula>
    </cfRule>
    <cfRule type="cellIs" dxfId="3453" priority="315" operator="greaterThan">
      <formula>0.69</formula>
    </cfRule>
    <cfRule type="cellIs" dxfId="3452" priority="316" operator="greaterThan">
      <formula>0.49</formula>
    </cfRule>
    <cfRule type="cellIs" dxfId="3451" priority="317" operator="greaterThan">
      <formula>0.29</formula>
    </cfRule>
    <cfRule type="cellIs" dxfId="3450" priority="318" operator="lessThan">
      <formula>0.29</formula>
    </cfRule>
  </conditionalFormatting>
  <conditionalFormatting sqref="M28">
    <cfRule type="cellIs" dxfId="3449" priority="307" operator="greaterThan">
      <formula>1</formula>
    </cfRule>
    <cfRule type="cellIs" dxfId="3448" priority="308" operator="greaterThan">
      <formula>0.89</formula>
    </cfRule>
    <cfRule type="cellIs" dxfId="3447" priority="309" operator="greaterThan">
      <formula>0.69</formula>
    </cfRule>
    <cfRule type="cellIs" dxfId="3446" priority="310" operator="greaterThan">
      <formula>0.49</formula>
    </cfRule>
    <cfRule type="cellIs" dxfId="3445" priority="311" operator="greaterThan">
      <formula>0.29</formula>
    </cfRule>
    <cfRule type="cellIs" dxfId="3444" priority="312" operator="lessThan">
      <formula>0.29</formula>
    </cfRule>
  </conditionalFormatting>
  <conditionalFormatting sqref="Q28">
    <cfRule type="cellIs" dxfId="3443" priority="301" operator="greaterThan">
      <formula>1</formula>
    </cfRule>
    <cfRule type="cellIs" dxfId="3442" priority="302" operator="greaterThan">
      <formula>0.89</formula>
    </cfRule>
    <cfRule type="cellIs" dxfId="3441" priority="303" operator="greaterThan">
      <formula>0.69</formula>
    </cfRule>
    <cfRule type="cellIs" dxfId="3440" priority="304" operator="greaterThan">
      <formula>0.49</formula>
    </cfRule>
    <cfRule type="cellIs" dxfId="3439" priority="305" operator="greaterThan">
      <formula>0.29</formula>
    </cfRule>
    <cfRule type="cellIs" dxfId="3438" priority="306" operator="lessThan">
      <formula>0.29</formula>
    </cfRule>
  </conditionalFormatting>
  <conditionalFormatting sqref="U28">
    <cfRule type="cellIs" dxfId="3437" priority="295" operator="greaterThan">
      <formula>1</formula>
    </cfRule>
    <cfRule type="cellIs" dxfId="3436" priority="296" operator="greaterThan">
      <formula>0.89</formula>
    </cfRule>
    <cfRule type="cellIs" dxfId="3435" priority="297" operator="greaterThan">
      <formula>0.69</formula>
    </cfRule>
    <cfRule type="cellIs" dxfId="3434" priority="298" operator="greaterThan">
      <formula>0.49</formula>
    </cfRule>
    <cfRule type="cellIs" dxfId="3433" priority="299" operator="greaterThan">
      <formula>0.29</formula>
    </cfRule>
    <cfRule type="cellIs" dxfId="3432" priority="300" operator="lessThan">
      <formula>0.29</formula>
    </cfRule>
  </conditionalFormatting>
  <conditionalFormatting sqref="V25">
    <cfRule type="cellIs" dxfId="3431" priority="1" operator="greaterThan">
      <formula>1</formula>
    </cfRule>
    <cfRule type="cellIs" dxfId="3430" priority="2" operator="greaterThan">
      <formula>0.89</formula>
    </cfRule>
    <cfRule type="cellIs" dxfId="3429" priority="3" operator="greaterThan">
      <formula>0.69</formula>
    </cfRule>
    <cfRule type="cellIs" dxfId="3428" priority="4" operator="greaterThan">
      <formula>0.49</formula>
    </cfRule>
    <cfRule type="cellIs" dxfId="3427" priority="5" operator="greaterThan">
      <formula>0.29</formula>
    </cfRule>
    <cfRule type="cellIs" dxfId="3426" priority="6" operator="lessThan">
      <formula>0.29</formula>
    </cfRule>
  </conditionalFormatting>
  <conditionalFormatting sqref="H25">
    <cfRule type="cellIs" dxfId="3425" priority="31" operator="greaterThan">
      <formula>1</formula>
    </cfRule>
    <cfRule type="cellIs" dxfId="3424" priority="32" operator="greaterThan">
      <formula>0.89</formula>
    </cfRule>
    <cfRule type="cellIs" dxfId="3423" priority="33" operator="greaterThan">
      <formula>0.69</formula>
    </cfRule>
    <cfRule type="cellIs" dxfId="3422" priority="34" operator="greaterThan">
      <formula>0.49</formula>
    </cfRule>
    <cfRule type="cellIs" dxfId="3421" priority="35" operator="greaterThan">
      <formula>0.29</formula>
    </cfRule>
    <cfRule type="cellIs" dxfId="3420" priority="36" operator="lessThan">
      <formula>0.29</formula>
    </cfRule>
  </conditionalFormatting>
  <conditionalFormatting sqref="L25">
    <cfRule type="cellIs" dxfId="3419" priority="25" operator="greaterThan">
      <formula>1</formula>
    </cfRule>
    <cfRule type="cellIs" dxfId="3418" priority="26" operator="greaterThan">
      <formula>0.89</formula>
    </cfRule>
    <cfRule type="cellIs" dxfId="3417" priority="27" operator="greaterThan">
      <formula>0.69</formula>
    </cfRule>
    <cfRule type="cellIs" dxfId="3416" priority="28" operator="greaterThan">
      <formula>0.49</formula>
    </cfRule>
    <cfRule type="cellIs" dxfId="3415" priority="29" operator="greaterThan">
      <formula>0.29</formula>
    </cfRule>
    <cfRule type="cellIs" dxfId="3414" priority="30" operator="lessThan">
      <formula>0.29</formula>
    </cfRule>
  </conditionalFormatting>
  <conditionalFormatting sqref="M25">
    <cfRule type="cellIs" dxfId="3413" priority="19" operator="greaterThan">
      <formula>1</formula>
    </cfRule>
    <cfRule type="cellIs" dxfId="3412" priority="20" operator="greaterThan">
      <formula>0.89</formula>
    </cfRule>
    <cfRule type="cellIs" dxfId="3411" priority="21" operator="greaterThan">
      <formula>0.69</formula>
    </cfRule>
    <cfRule type="cellIs" dxfId="3410" priority="22" operator="greaterThan">
      <formula>0.49</formula>
    </cfRule>
    <cfRule type="cellIs" dxfId="3409" priority="23" operator="greaterThan">
      <formula>0.29</formula>
    </cfRule>
    <cfRule type="cellIs" dxfId="3408" priority="24" operator="lessThan">
      <formula>0.29</formula>
    </cfRule>
  </conditionalFormatting>
  <conditionalFormatting sqref="Q25">
    <cfRule type="cellIs" dxfId="3407" priority="13" operator="greaterThan">
      <formula>1</formula>
    </cfRule>
    <cfRule type="cellIs" dxfId="3406" priority="14" operator="greaterThan">
      <formula>0.89</formula>
    </cfRule>
    <cfRule type="cellIs" dxfId="3405" priority="15" operator="greaterThan">
      <formula>0.69</formula>
    </cfRule>
    <cfRule type="cellIs" dxfId="3404" priority="16" operator="greaterThan">
      <formula>0.49</formula>
    </cfRule>
    <cfRule type="cellIs" dxfId="3403" priority="17" operator="greaterThan">
      <formula>0.29</formula>
    </cfRule>
    <cfRule type="cellIs" dxfId="3402" priority="18" operator="lessThan">
      <formula>0.29</formula>
    </cfRule>
  </conditionalFormatting>
  <conditionalFormatting sqref="U25">
    <cfRule type="cellIs" dxfId="3401" priority="7" operator="greaterThan">
      <formula>1</formula>
    </cfRule>
    <cfRule type="cellIs" dxfId="3400" priority="8" operator="greaterThan">
      <formula>0.89</formula>
    </cfRule>
    <cfRule type="cellIs" dxfId="3399" priority="9" operator="greaterThan">
      <formula>0.69</formula>
    </cfRule>
    <cfRule type="cellIs" dxfId="3398" priority="10" operator="greaterThan">
      <formula>0.49</formula>
    </cfRule>
    <cfRule type="cellIs" dxfId="3397" priority="11" operator="greaterThan">
      <formula>0.29</formula>
    </cfRule>
    <cfRule type="cellIs" dxfId="3396" priority="12" operator="lessThan">
      <formula>0.29</formula>
    </cfRule>
  </conditionalFormatting>
  <conditionalFormatting sqref="V7">
    <cfRule type="cellIs" dxfId="3395" priority="217" operator="greaterThan">
      <formula>1</formula>
    </cfRule>
    <cfRule type="cellIs" dxfId="3394" priority="218" operator="greaterThan">
      <formula>0.89</formula>
    </cfRule>
    <cfRule type="cellIs" dxfId="3393" priority="219" operator="greaterThan">
      <formula>0.69</formula>
    </cfRule>
    <cfRule type="cellIs" dxfId="3392" priority="220" operator="greaterThan">
      <formula>0.49</formula>
    </cfRule>
    <cfRule type="cellIs" dxfId="3391" priority="221" operator="greaterThan">
      <formula>0.29</formula>
    </cfRule>
    <cfRule type="cellIs" dxfId="3390" priority="222" operator="lessThan">
      <formula>0.29</formula>
    </cfRule>
  </conditionalFormatting>
  <conditionalFormatting sqref="H7">
    <cfRule type="cellIs" dxfId="3389" priority="247" operator="greaterThan">
      <formula>1</formula>
    </cfRule>
    <cfRule type="cellIs" dxfId="3388" priority="248" operator="greaterThan">
      <formula>0.89</formula>
    </cfRule>
    <cfRule type="cellIs" dxfId="3387" priority="249" operator="greaterThan">
      <formula>0.69</formula>
    </cfRule>
    <cfRule type="cellIs" dxfId="3386" priority="250" operator="greaterThan">
      <formula>0.49</formula>
    </cfRule>
    <cfRule type="cellIs" dxfId="3385" priority="251" operator="greaterThan">
      <formula>0.29</formula>
    </cfRule>
    <cfRule type="cellIs" dxfId="3384" priority="252" operator="lessThan">
      <formula>0.29</formula>
    </cfRule>
  </conditionalFormatting>
  <conditionalFormatting sqref="L7">
    <cfRule type="cellIs" dxfId="3383" priority="241" operator="greaterThan">
      <formula>1</formula>
    </cfRule>
    <cfRule type="cellIs" dxfId="3382" priority="242" operator="greaterThan">
      <formula>0.89</formula>
    </cfRule>
    <cfRule type="cellIs" dxfId="3381" priority="243" operator="greaterThan">
      <formula>0.69</formula>
    </cfRule>
    <cfRule type="cellIs" dxfId="3380" priority="244" operator="greaterThan">
      <formula>0.49</formula>
    </cfRule>
    <cfRule type="cellIs" dxfId="3379" priority="245" operator="greaterThan">
      <formula>0.29</formula>
    </cfRule>
    <cfRule type="cellIs" dxfId="3378" priority="246" operator="lessThan">
      <formula>0.29</formula>
    </cfRule>
  </conditionalFormatting>
  <conditionalFormatting sqref="M7">
    <cfRule type="cellIs" dxfId="3377" priority="235" operator="greaterThan">
      <formula>1</formula>
    </cfRule>
    <cfRule type="cellIs" dxfId="3376" priority="236" operator="greaterThan">
      <formula>0.89</formula>
    </cfRule>
    <cfRule type="cellIs" dxfId="3375" priority="237" operator="greaterThan">
      <formula>0.69</formula>
    </cfRule>
    <cfRule type="cellIs" dxfId="3374" priority="238" operator="greaterThan">
      <formula>0.49</formula>
    </cfRule>
    <cfRule type="cellIs" dxfId="3373" priority="239" operator="greaterThan">
      <formula>0.29</formula>
    </cfRule>
    <cfRule type="cellIs" dxfId="3372" priority="240" operator="lessThan">
      <formula>0.29</formula>
    </cfRule>
  </conditionalFormatting>
  <conditionalFormatting sqref="Q7">
    <cfRule type="cellIs" dxfId="3371" priority="229" operator="greaterThan">
      <formula>1</formula>
    </cfRule>
    <cfRule type="cellIs" dxfId="3370" priority="230" operator="greaterThan">
      <formula>0.89</formula>
    </cfRule>
    <cfRule type="cellIs" dxfId="3369" priority="231" operator="greaterThan">
      <formula>0.69</formula>
    </cfRule>
    <cfRule type="cellIs" dxfId="3368" priority="232" operator="greaterThan">
      <formula>0.49</formula>
    </cfRule>
    <cfRule type="cellIs" dxfId="3367" priority="233" operator="greaterThan">
      <formula>0.29</formula>
    </cfRule>
    <cfRule type="cellIs" dxfId="3366" priority="234" operator="lessThan">
      <formula>0.29</formula>
    </cfRule>
  </conditionalFormatting>
  <conditionalFormatting sqref="U7">
    <cfRule type="cellIs" dxfId="3365" priority="223" operator="greaterThan">
      <formula>1</formula>
    </cfRule>
    <cfRule type="cellIs" dxfId="3364" priority="224" operator="greaterThan">
      <formula>0.89</formula>
    </cfRule>
    <cfRule type="cellIs" dxfId="3363" priority="225" operator="greaterThan">
      <formula>0.69</formula>
    </cfRule>
    <cfRule type="cellIs" dxfId="3362" priority="226" operator="greaterThan">
      <formula>0.49</formula>
    </cfRule>
    <cfRule type="cellIs" dxfId="3361" priority="227" operator="greaterThan">
      <formula>0.29</formula>
    </cfRule>
    <cfRule type="cellIs" dxfId="3360" priority="228" operator="lessThan">
      <formula>0.29</formula>
    </cfRule>
  </conditionalFormatting>
  <conditionalFormatting sqref="H10">
    <cfRule type="cellIs" dxfId="3359" priority="211" operator="greaterThan">
      <formula>1</formula>
    </cfRule>
    <cfRule type="cellIs" dxfId="3358" priority="212" operator="greaterThan">
      <formula>0.89</formula>
    </cfRule>
    <cfRule type="cellIs" dxfId="3357" priority="213" operator="greaterThan">
      <formula>0.69</formula>
    </cfRule>
    <cfRule type="cellIs" dxfId="3356" priority="214" operator="greaterThan">
      <formula>0.49</formula>
    </cfRule>
    <cfRule type="cellIs" dxfId="3355" priority="215" operator="greaterThan">
      <formula>0.29</formula>
    </cfRule>
    <cfRule type="cellIs" dxfId="3354" priority="216" operator="lessThan">
      <formula>0.29</formula>
    </cfRule>
  </conditionalFormatting>
  <conditionalFormatting sqref="L10">
    <cfRule type="cellIs" dxfId="3353" priority="205" operator="greaterThan">
      <formula>1</formula>
    </cfRule>
    <cfRule type="cellIs" dxfId="3352" priority="206" operator="greaterThan">
      <formula>0.89</formula>
    </cfRule>
    <cfRule type="cellIs" dxfId="3351" priority="207" operator="greaterThan">
      <formula>0.69</formula>
    </cfRule>
    <cfRule type="cellIs" dxfId="3350" priority="208" operator="greaterThan">
      <formula>0.49</formula>
    </cfRule>
    <cfRule type="cellIs" dxfId="3349" priority="209" operator="greaterThan">
      <formula>0.29</formula>
    </cfRule>
    <cfRule type="cellIs" dxfId="3348" priority="210" operator="lessThan">
      <formula>0.29</formula>
    </cfRule>
  </conditionalFormatting>
  <conditionalFormatting sqref="M10">
    <cfRule type="cellIs" dxfId="3347" priority="199" operator="greaterThan">
      <formula>1</formula>
    </cfRule>
    <cfRule type="cellIs" dxfId="3346" priority="200" operator="greaterThan">
      <formula>0.89</formula>
    </cfRule>
    <cfRule type="cellIs" dxfId="3345" priority="201" operator="greaterThan">
      <formula>0.69</formula>
    </cfRule>
    <cfRule type="cellIs" dxfId="3344" priority="202" operator="greaterThan">
      <formula>0.49</formula>
    </cfRule>
    <cfRule type="cellIs" dxfId="3343" priority="203" operator="greaterThan">
      <formula>0.29</formula>
    </cfRule>
    <cfRule type="cellIs" dxfId="3342" priority="204" operator="lessThan">
      <formula>0.29</formula>
    </cfRule>
  </conditionalFormatting>
  <conditionalFormatting sqref="Q10">
    <cfRule type="cellIs" dxfId="3341" priority="193" operator="greaterThan">
      <formula>1</formula>
    </cfRule>
    <cfRule type="cellIs" dxfId="3340" priority="194" operator="greaterThan">
      <formula>0.89</formula>
    </cfRule>
    <cfRule type="cellIs" dxfId="3339" priority="195" operator="greaterThan">
      <formula>0.69</formula>
    </cfRule>
    <cfRule type="cellIs" dxfId="3338" priority="196" operator="greaterThan">
      <formula>0.49</formula>
    </cfRule>
    <cfRule type="cellIs" dxfId="3337" priority="197" operator="greaterThan">
      <formula>0.29</formula>
    </cfRule>
    <cfRule type="cellIs" dxfId="3336" priority="198" operator="lessThan">
      <formula>0.29</formula>
    </cfRule>
  </conditionalFormatting>
  <conditionalFormatting sqref="U10">
    <cfRule type="cellIs" dxfId="3335" priority="187" operator="greaterThan">
      <formula>1</formula>
    </cfRule>
    <cfRule type="cellIs" dxfId="3334" priority="188" operator="greaterThan">
      <formula>0.89</formula>
    </cfRule>
    <cfRule type="cellIs" dxfId="3333" priority="189" operator="greaterThan">
      <formula>0.69</formula>
    </cfRule>
    <cfRule type="cellIs" dxfId="3332" priority="190" operator="greaterThan">
      <formula>0.49</formula>
    </cfRule>
    <cfRule type="cellIs" dxfId="3331" priority="191" operator="greaterThan">
      <formula>0.29</formula>
    </cfRule>
    <cfRule type="cellIs" dxfId="3330" priority="192" operator="lessThan">
      <formula>0.29</formula>
    </cfRule>
  </conditionalFormatting>
  <conditionalFormatting sqref="V10">
    <cfRule type="cellIs" dxfId="3329" priority="181" operator="greaterThan">
      <formula>1</formula>
    </cfRule>
    <cfRule type="cellIs" dxfId="3328" priority="182" operator="greaterThan">
      <formula>0.89</formula>
    </cfRule>
    <cfRule type="cellIs" dxfId="3327" priority="183" operator="greaterThan">
      <formula>0.69</formula>
    </cfRule>
    <cfRule type="cellIs" dxfId="3326" priority="184" operator="greaterThan">
      <formula>0.49</formula>
    </cfRule>
    <cfRule type="cellIs" dxfId="3325" priority="185" operator="greaterThan">
      <formula>0.29</formula>
    </cfRule>
    <cfRule type="cellIs" dxfId="3324" priority="186" operator="lessThan">
      <formula>0.29</formula>
    </cfRule>
  </conditionalFormatting>
  <conditionalFormatting sqref="H22">
    <cfRule type="cellIs" dxfId="3323" priority="67" operator="greaterThan">
      <formula>1</formula>
    </cfRule>
    <cfRule type="cellIs" dxfId="3322" priority="68" operator="greaterThan">
      <formula>0.89</formula>
    </cfRule>
    <cfRule type="cellIs" dxfId="3321" priority="69" operator="greaterThan">
      <formula>0.69</formula>
    </cfRule>
    <cfRule type="cellIs" dxfId="3320" priority="70" operator="greaterThan">
      <formula>0.49</formula>
    </cfRule>
    <cfRule type="cellIs" dxfId="3319" priority="71" operator="greaterThan">
      <formula>0.29</formula>
    </cfRule>
    <cfRule type="cellIs" dxfId="3318" priority="72" operator="lessThan">
      <formula>0.29</formula>
    </cfRule>
  </conditionalFormatting>
  <conditionalFormatting sqref="L22">
    <cfRule type="cellIs" dxfId="3317" priority="61" operator="greaterThan">
      <formula>1</formula>
    </cfRule>
    <cfRule type="cellIs" dxfId="3316" priority="62" operator="greaterThan">
      <formula>0.89</formula>
    </cfRule>
    <cfRule type="cellIs" dxfId="3315" priority="63" operator="greaterThan">
      <formula>0.69</formula>
    </cfRule>
    <cfRule type="cellIs" dxfId="3314" priority="64" operator="greaterThan">
      <formula>0.49</formula>
    </cfRule>
    <cfRule type="cellIs" dxfId="3313" priority="65" operator="greaterThan">
      <formula>0.29</formula>
    </cfRule>
    <cfRule type="cellIs" dxfId="3312" priority="66" operator="lessThan">
      <formula>0.29</formula>
    </cfRule>
  </conditionalFormatting>
  <conditionalFormatting sqref="M22">
    <cfRule type="cellIs" dxfId="3311" priority="55" operator="greaterThan">
      <formula>1</formula>
    </cfRule>
    <cfRule type="cellIs" dxfId="3310" priority="56" operator="greaterThan">
      <formula>0.89</formula>
    </cfRule>
    <cfRule type="cellIs" dxfId="3309" priority="57" operator="greaterThan">
      <formula>0.69</formula>
    </cfRule>
    <cfRule type="cellIs" dxfId="3308" priority="58" operator="greaterThan">
      <formula>0.49</formula>
    </cfRule>
    <cfRule type="cellIs" dxfId="3307" priority="59" operator="greaterThan">
      <formula>0.29</formula>
    </cfRule>
    <cfRule type="cellIs" dxfId="3306" priority="60" operator="lessThan">
      <formula>0.29</formula>
    </cfRule>
  </conditionalFormatting>
  <conditionalFormatting sqref="Q22">
    <cfRule type="cellIs" dxfId="3305" priority="49" operator="greaterThan">
      <formula>1</formula>
    </cfRule>
    <cfRule type="cellIs" dxfId="3304" priority="50" operator="greaterThan">
      <formula>0.89</formula>
    </cfRule>
    <cfRule type="cellIs" dxfId="3303" priority="51" operator="greaterThan">
      <formula>0.69</formula>
    </cfRule>
    <cfRule type="cellIs" dxfId="3302" priority="52" operator="greaterThan">
      <formula>0.49</formula>
    </cfRule>
    <cfRule type="cellIs" dxfId="3301" priority="53" operator="greaterThan">
      <formula>0.29</formula>
    </cfRule>
    <cfRule type="cellIs" dxfId="3300" priority="54" operator="lessThan">
      <formula>0.29</formula>
    </cfRule>
  </conditionalFormatting>
  <conditionalFormatting sqref="U22">
    <cfRule type="cellIs" dxfId="3299" priority="43" operator="greaterThan">
      <formula>1</formula>
    </cfRule>
    <cfRule type="cellIs" dxfId="3298" priority="44" operator="greaterThan">
      <formula>0.89</formula>
    </cfRule>
    <cfRule type="cellIs" dxfId="3297" priority="45" operator="greaterThan">
      <formula>0.69</formula>
    </cfRule>
    <cfRule type="cellIs" dxfId="3296" priority="46" operator="greaterThan">
      <formula>0.49</formula>
    </cfRule>
    <cfRule type="cellIs" dxfId="3295" priority="47" operator="greaterThan">
      <formula>0.29</formula>
    </cfRule>
    <cfRule type="cellIs" dxfId="3294" priority="48" operator="lessThan">
      <formula>0.29</formula>
    </cfRule>
  </conditionalFormatting>
  <conditionalFormatting sqref="V22">
    <cfRule type="cellIs" dxfId="3293" priority="37" operator="greaterThan">
      <formula>1</formula>
    </cfRule>
    <cfRule type="cellIs" dxfId="3292" priority="38" operator="greaterThan">
      <formula>0.89</formula>
    </cfRule>
    <cfRule type="cellIs" dxfId="3291" priority="39" operator="greaterThan">
      <formula>0.69</formula>
    </cfRule>
    <cfRule type="cellIs" dxfId="3290" priority="40" operator="greaterThan">
      <formula>0.49</formula>
    </cfRule>
    <cfRule type="cellIs" dxfId="3289" priority="41" operator="greaterThan">
      <formula>0.29</formula>
    </cfRule>
    <cfRule type="cellIs" dxfId="3288" priority="42" operator="lessThan">
      <formula>0.29</formula>
    </cfRule>
  </conditionalFormatting>
  <conditionalFormatting sqref="H13">
    <cfRule type="cellIs" dxfId="3287" priority="175" operator="greaterThan">
      <formula>1</formula>
    </cfRule>
    <cfRule type="cellIs" dxfId="3286" priority="176" operator="greaterThan">
      <formula>0.89</formula>
    </cfRule>
    <cfRule type="cellIs" dxfId="3285" priority="177" operator="greaterThan">
      <formula>0.69</formula>
    </cfRule>
    <cfRule type="cellIs" dxfId="3284" priority="178" operator="greaterThan">
      <formula>0.49</formula>
    </cfRule>
    <cfRule type="cellIs" dxfId="3283" priority="179" operator="greaterThan">
      <formula>0.29</formula>
    </cfRule>
    <cfRule type="cellIs" dxfId="3282" priority="180" operator="lessThan">
      <formula>0.29</formula>
    </cfRule>
  </conditionalFormatting>
  <conditionalFormatting sqref="L13">
    <cfRule type="cellIs" dxfId="3281" priority="169" operator="greaterThan">
      <formula>1</formula>
    </cfRule>
    <cfRule type="cellIs" dxfId="3280" priority="170" operator="greaterThan">
      <formula>0.89</formula>
    </cfRule>
    <cfRule type="cellIs" dxfId="3279" priority="171" operator="greaterThan">
      <formula>0.69</formula>
    </cfRule>
    <cfRule type="cellIs" dxfId="3278" priority="172" operator="greaterThan">
      <formula>0.49</formula>
    </cfRule>
    <cfRule type="cellIs" dxfId="3277" priority="173" operator="greaterThan">
      <formula>0.29</formula>
    </cfRule>
    <cfRule type="cellIs" dxfId="3276" priority="174" operator="lessThan">
      <formula>0.29</formula>
    </cfRule>
  </conditionalFormatting>
  <conditionalFormatting sqref="M13">
    <cfRule type="cellIs" dxfId="3275" priority="163" operator="greaterThan">
      <formula>1</formula>
    </cfRule>
    <cfRule type="cellIs" dxfId="3274" priority="164" operator="greaterThan">
      <formula>0.89</formula>
    </cfRule>
    <cfRule type="cellIs" dxfId="3273" priority="165" operator="greaterThan">
      <formula>0.69</formula>
    </cfRule>
    <cfRule type="cellIs" dxfId="3272" priority="166" operator="greaterThan">
      <formula>0.49</formula>
    </cfRule>
    <cfRule type="cellIs" dxfId="3271" priority="167" operator="greaterThan">
      <formula>0.29</formula>
    </cfRule>
    <cfRule type="cellIs" dxfId="3270" priority="168" operator="lessThan">
      <formula>0.29</formula>
    </cfRule>
  </conditionalFormatting>
  <conditionalFormatting sqref="Q13">
    <cfRule type="cellIs" dxfId="3269" priority="157" operator="greaterThan">
      <formula>1</formula>
    </cfRule>
    <cfRule type="cellIs" dxfId="3268" priority="158" operator="greaterThan">
      <formula>0.89</formula>
    </cfRule>
    <cfRule type="cellIs" dxfId="3267" priority="159" operator="greaterThan">
      <formula>0.69</formula>
    </cfRule>
    <cfRule type="cellIs" dxfId="3266" priority="160" operator="greaterThan">
      <formula>0.49</formula>
    </cfRule>
    <cfRule type="cellIs" dxfId="3265" priority="161" operator="greaterThan">
      <formula>0.29</formula>
    </cfRule>
    <cfRule type="cellIs" dxfId="3264" priority="162" operator="lessThan">
      <formula>0.29</formula>
    </cfRule>
  </conditionalFormatting>
  <conditionalFormatting sqref="U13">
    <cfRule type="cellIs" dxfId="3263" priority="151" operator="greaterThan">
      <formula>1</formula>
    </cfRule>
    <cfRule type="cellIs" dxfId="3262" priority="152" operator="greaterThan">
      <formula>0.89</formula>
    </cfRule>
    <cfRule type="cellIs" dxfId="3261" priority="153" operator="greaterThan">
      <formula>0.69</formula>
    </cfRule>
    <cfRule type="cellIs" dxfId="3260" priority="154" operator="greaterThan">
      <formula>0.49</formula>
    </cfRule>
    <cfRule type="cellIs" dxfId="3259" priority="155" operator="greaterThan">
      <formula>0.29</formula>
    </cfRule>
    <cfRule type="cellIs" dxfId="3258" priority="156" operator="lessThan">
      <formula>0.29</formula>
    </cfRule>
  </conditionalFormatting>
  <conditionalFormatting sqref="V13">
    <cfRule type="cellIs" dxfId="3257" priority="145" operator="greaterThan">
      <formula>1</formula>
    </cfRule>
    <cfRule type="cellIs" dxfId="3256" priority="146" operator="greaterThan">
      <formula>0.89</formula>
    </cfRule>
    <cfRule type="cellIs" dxfId="3255" priority="147" operator="greaterThan">
      <formula>0.69</formula>
    </cfRule>
    <cfRule type="cellIs" dxfId="3254" priority="148" operator="greaterThan">
      <formula>0.49</formula>
    </cfRule>
    <cfRule type="cellIs" dxfId="3253" priority="149" operator="greaterThan">
      <formula>0.29</formula>
    </cfRule>
    <cfRule type="cellIs" dxfId="3252" priority="150" operator="lessThan">
      <formula>0.29</formula>
    </cfRule>
  </conditionalFormatting>
  <conditionalFormatting sqref="H16">
    <cfRule type="cellIs" dxfId="3251" priority="139" operator="greaterThan">
      <formula>1</formula>
    </cfRule>
    <cfRule type="cellIs" dxfId="3250" priority="140" operator="greaterThan">
      <formula>0.89</formula>
    </cfRule>
    <cfRule type="cellIs" dxfId="3249" priority="141" operator="greaterThan">
      <formula>0.69</formula>
    </cfRule>
    <cfRule type="cellIs" dxfId="3248" priority="142" operator="greaterThan">
      <formula>0.49</formula>
    </cfRule>
    <cfRule type="cellIs" dxfId="3247" priority="143" operator="greaterThan">
      <formula>0.29</formula>
    </cfRule>
    <cfRule type="cellIs" dxfId="3246" priority="144" operator="lessThan">
      <formula>0.29</formula>
    </cfRule>
  </conditionalFormatting>
  <conditionalFormatting sqref="L16">
    <cfRule type="cellIs" dxfId="3245" priority="133" operator="greaterThan">
      <formula>1</formula>
    </cfRule>
    <cfRule type="cellIs" dxfId="3244" priority="134" operator="greaterThan">
      <formula>0.89</formula>
    </cfRule>
    <cfRule type="cellIs" dxfId="3243" priority="135" operator="greaterThan">
      <formula>0.69</formula>
    </cfRule>
    <cfRule type="cellIs" dxfId="3242" priority="136" operator="greaterThan">
      <formula>0.49</formula>
    </cfRule>
    <cfRule type="cellIs" dxfId="3241" priority="137" operator="greaterThan">
      <formula>0.29</formula>
    </cfRule>
    <cfRule type="cellIs" dxfId="3240" priority="138" operator="lessThan">
      <formula>0.29</formula>
    </cfRule>
  </conditionalFormatting>
  <conditionalFormatting sqref="M16">
    <cfRule type="cellIs" dxfId="3239" priority="127" operator="greaterThan">
      <formula>1</formula>
    </cfRule>
    <cfRule type="cellIs" dxfId="3238" priority="128" operator="greaterThan">
      <formula>0.89</formula>
    </cfRule>
    <cfRule type="cellIs" dxfId="3237" priority="129" operator="greaterThan">
      <formula>0.69</formula>
    </cfRule>
    <cfRule type="cellIs" dxfId="3236" priority="130" operator="greaterThan">
      <formula>0.49</formula>
    </cfRule>
    <cfRule type="cellIs" dxfId="3235" priority="131" operator="greaterThan">
      <formula>0.29</formula>
    </cfRule>
    <cfRule type="cellIs" dxfId="3234" priority="132" operator="lessThan">
      <formula>0.29</formula>
    </cfRule>
  </conditionalFormatting>
  <conditionalFormatting sqref="Q16">
    <cfRule type="cellIs" dxfId="3233" priority="121" operator="greaterThan">
      <formula>1</formula>
    </cfRule>
    <cfRule type="cellIs" dxfId="3232" priority="122" operator="greaterThan">
      <formula>0.89</formula>
    </cfRule>
    <cfRule type="cellIs" dxfId="3231" priority="123" operator="greaterThan">
      <formula>0.69</formula>
    </cfRule>
    <cfRule type="cellIs" dxfId="3230" priority="124" operator="greaterThan">
      <formula>0.49</formula>
    </cfRule>
    <cfRule type="cellIs" dxfId="3229" priority="125" operator="greaterThan">
      <formula>0.29</formula>
    </cfRule>
    <cfRule type="cellIs" dxfId="3228" priority="126" operator="lessThan">
      <formula>0.29</formula>
    </cfRule>
  </conditionalFormatting>
  <conditionalFormatting sqref="U16">
    <cfRule type="cellIs" dxfId="3227" priority="115" operator="greaterThan">
      <formula>1</formula>
    </cfRule>
    <cfRule type="cellIs" dxfId="3226" priority="116" operator="greaterThan">
      <formula>0.89</formula>
    </cfRule>
    <cfRule type="cellIs" dxfId="3225" priority="117" operator="greaterThan">
      <formula>0.69</formula>
    </cfRule>
    <cfRule type="cellIs" dxfId="3224" priority="118" operator="greaterThan">
      <formula>0.49</formula>
    </cfRule>
    <cfRule type="cellIs" dxfId="3223" priority="119" operator="greaterThan">
      <formula>0.29</formula>
    </cfRule>
    <cfRule type="cellIs" dxfId="3222" priority="120" operator="lessThan">
      <formula>0.29</formula>
    </cfRule>
  </conditionalFormatting>
  <conditionalFormatting sqref="V16">
    <cfRule type="cellIs" dxfId="3221" priority="109" operator="greaterThan">
      <formula>1</formula>
    </cfRule>
    <cfRule type="cellIs" dxfId="3220" priority="110" operator="greaterThan">
      <formula>0.89</formula>
    </cfRule>
    <cfRule type="cellIs" dxfId="3219" priority="111" operator="greaterThan">
      <formula>0.69</formula>
    </cfRule>
    <cfRule type="cellIs" dxfId="3218" priority="112" operator="greaterThan">
      <formula>0.49</formula>
    </cfRule>
    <cfRule type="cellIs" dxfId="3217" priority="113" operator="greaterThan">
      <formula>0.29</formula>
    </cfRule>
    <cfRule type="cellIs" dxfId="3216" priority="114" operator="lessThan">
      <formula>0.29</formula>
    </cfRule>
  </conditionalFormatting>
  <conditionalFormatting sqref="V19">
    <cfRule type="cellIs" dxfId="3215" priority="73" operator="greaterThan">
      <formula>1</formula>
    </cfRule>
    <cfRule type="cellIs" dxfId="3214" priority="74" operator="greaterThan">
      <formula>0.89</formula>
    </cfRule>
    <cfRule type="cellIs" dxfId="3213" priority="75" operator="greaterThan">
      <formula>0.69</formula>
    </cfRule>
    <cfRule type="cellIs" dxfId="3212" priority="76" operator="greaterThan">
      <formula>0.49</formula>
    </cfRule>
    <cfRule type="cellIs" dxfId="3211" priority="77" operator="greaterThan">
      <formula>0.29</formula>
    </cfRule>
    <cfRule type="cellIs" dxfId="3210" priority="78" operator="lessThan">
      <formula>0.29</formula>
    </cfRule>
  </conditionalFormatting>
  <conditionalFormatting sqref="H19">
    <cfRule type="cellIs" dxfId="3209" priority="103" operator="greaterThan">
      <formula>1</formula>
    </cfRule>
    <cfRule type="cellIs" dxfId="3208" priority="104" operator="greaterThan">
      <formula>0.89</formula>
    </cfRule>
    <cfRule type="cellIs" dxfId="3207" priority="105" operator="greaterThan">
      <formula>0.69</formula>
    </cfRule>
    <cfRule type="cellIs" dxfId="3206" priority="106" operator="greaterThan">
      <formula>0.49</formula>
    </cfRule>
    <cfRule type="cellIs" dxfId="3205" priority="107" operator="greaterThan">
      <formula>0.29</formula>
    </cfRule>
    <cfRule type="cellIs" dxfId="3204" priority="108" operator="lessThan">
      <formula>0.29</formula>
    </cfRule>
  </conditionalFormatting>
  <conditionalFormatting sqref="L19">
    <cfRule type="cellIs" dxfId="3203" priority="97" operator="greaterThan">
      <formula>1</formula>
    </cfRule>
    <cfRule type="cellIs" dxfId="3202" priority="98" operator="greaterThan">
      <formula>0.89</formula>
    </cfRule>
    <cfRule type="cellIs" dxfId="3201" priority="99" operator="greaterThan">
      <formula>0.69</formula>
    </cfRule>
    <cfRule type="cellIs" dxfId="3200" priority="100" operator="greaterThan">
      <formula>0.49</formula>
    </cfRule>
    <cfRule type="cellIs" dxfId="3199" priority="101" operator="greaterThan">
      <formula>0.29</formula>
    </cfRule>
    <cfRule type="cellIs" dxfId="3198" priority="102" operator="lessThan">
      <formula>0.29</formula>
    </cfRule>
  </conditionalFormatting>
  <conditionalFormatting sqref="M19">
    <cfRule type="cellIs" dxfId="3197" priority="91" operator="greaterThan">
      <formula>1</formula>
    </cfRule>
    <cfRule type="cellIs" dxfId="3196" priority="92" operator="greaterThan">
      <formula>0.89</formula>
    </cfRule>
    <cfRule type="cellIs" dxfId="3195" priority="93" operator="greaterThan">
      <formula>0.69</formula>
    </cfRule>
    <cfRule type="cellIs" dxfId="3194" priority="94" operator="greaterThan">
      <formula>0.49</formula>
    </cfRule>
    <cfRule type="cellIs" dxfId="3193" priority="95" operator="greaterThan">
      <formula>0.29</formula>
    </cfRule>
    <cfRule type="cellIs" dxfId="3192" priority="96" operator="lessThan">
      <formula>0.29</formula>
    </cfRule>
  </conditionalFormatting>
  <conditionalFormatting sqref="Q19">
    <cfRule type="cellIs" dxfId="3191" priority="85" operator="greaterThan">
      <formula>1</formula>
    </cfRule>
    <cfRule type="cellIs" dxfId="3190" priority="86" operator="greaterThan">
      <formula>0.89</formula>
    </cfRule>
    <cfRule type="cellIs" dxfId="3189" priority="87" operator="greaterThan">
      <formula>0.69</formula>
    </cfRule>
    <cfRule type="cellIs" dxfId="3188" priority="88" operator="greaterThan">
      <formula>0.49</formula>
    </cfRule>
    <cfRule type="cellIs" dxfId="3187" priority="89" operator="greaterThan">
      <formula>0.29</formula>
    </cfRule>
    <cfRule type="cellIs" dxfId="3186" priority="90" operator="lessThan">
      <formula>0.29</formula>
    </cfRule>
  </conditionalFormatting>
  <conditionalFormatting sqref="U19">
    <cfRule type="cellIs" dxfId="3185" priority="79" operator="greaterThan">
      <formula>1</formula>
    </cfRule>
    <cfRule type="cellIs" dxfId="3184" priority="80" operator="greaterThan">
      <formula>0.89</formula>
    </cfRule>
    <cfRule type="cellIs" dxfId="3183" priority="81" operator="greaterThan">
      <formula>0.69</formula>
    </cfRule>
    <cfRule type="cellIs" dxfId="3182" priority="82" operator="greaterThan">
      <formula>0.49</formula>
    </cfRule>
    <cfRule type="cellIs" dxfId="3181" priority="83" operator="greaterThan">
      <formula>0.29</formula>
    </cfRule>
    <cfRule type="cellIs" dxfId="3180" priority="84" operator="lessThan">
      <formula>0.29</formula>
    </cfRule>
  </conditionalFormatting>
  <pageMargins left="0.25" right="0.25" top="0.75" bottom="0.75" header="0.3" footer="0.3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A1:V66"/>
  <sheetViews>
    <sheetView topLeftCell="A44" zoomScale="50" zoomScaleNormal="50" workbookViewId="0">
      <selection activeCell="M42" sqref="M42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3" customHeight="1">
      <c r="A1" s="459" t="s">
        <v>1029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517" t="s">
        <v>0</v>
      </c>
      <c r="B3" s="518"/>
      <c r="C3" s="518"/>
      <c r="D3" s="519"/>
      <c r="E3" s="460" t="s">
        <v>1</v>
      </c>
      <c r="F3" s="460" t="s">
        <v>2</v>
      </c>
      <c r="G3" s="460" t="s">
        <v>3</v>
      </c>
      <c r="H3" s="460" t="s">
        <v>4</v>
      </c>
      <c r="I3" s="460" t="s">
        <v>5</v>
      </c>
      <c r="J3" s="460" t="s">
        <v>6</v>
      </c>
      <c r="K3" s="460" t="s">
        <v>7</v>
      </c>
      <c r="L3" s="460" t="s">
        <v>4</v>
      </c>
      <c r="M3" s="460" t="s">
        <v>8</v>
      </c>
      <c r="N3" s="460" t="s">
        <v>9</v>
      </c>
      <c r="O3" s="460" t="s">
        <v>10</v>
      </c>
      <c r="P3" s="460" t="s">
        <v>11</v>
      </c>
      <c r="Q3" s="460" t="s">
        <v>4</v>
      </c>
      <c r="R3" s="460" t="s">
        <v>12</v>
      </c>
      <c r="S3" s="460" t="s">
        <v>13</v>
      </c>
      <c r="T3" s="460" t="s">
        <v>14</v>
      </c>
      <c r="U3" s="460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</row>
    <row r="6" spans="1:22" ht="12" customHeight="1" thickBot="1">
      <c r="A6" s="464"/>
      <c r="B6" s="511"/>
      <c r="C6" s="511"/>
      <c r="D6" s="51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</row>
    <row r="7" spans="1:22" ht="39.950000000000003" customHeight="1" thickBot="1">
      <c r="A7" s="190" t="s">
        <v>22</v>
      </c>
      <c r="B7" s="313" t="s">
        <v>23</v>
      </c>
      <c r="C7" s="190" t="s">
        <v>24</v>
      </c>
      <c r="D7" s="314" t="s">
        <v>1008</v>
      </c>
      <c r="E7" s="588" t="s">
        <v>25</v>
      </c>
      <c r="F7" s="588"/>
      <c r="G7" s="589"/>
      <c r="H7" s="191">
        <f>H8/H9</f>
        <v>1.1225806451612903</v>
      </c>
      <c r="I7" s="590" t="s">
        <v>25</v>
      </c>
      <c r="J7" s="588"/>
      <c r="K7" s="589"/>
      <c r="L7" s="191">
        <f>L8/L9</f>
        <v>1.1666666666666667</v>
      </c>
      <c r="M7" s="192">
        <f>M8/M9</f>
        <v>1.1433447098976108</v>
      </c>
      <c r="N7" s="590" t="s">
        <v>25</v>
      </c>
      <c r="O7" s="588"/>
      <c r="P7" s="589"/>
      <c r="Q7" s="191">
        <f>Q8/Q9</f>
        <v>0.68406593406593408</v>
      </c>
      <c r="R7" s="590" t="s">
        <v>25</v>
      </c>
      <c r="S7" s="588"/>
      <c r="T7" s="589"/>
      <c r="U7" s="191">
        <f>U8/U9</f>
        <v>0</v>
      </c>
      <c r="V7" s="316">
        <f>V8/V9</f>
        <v>0.74062713019768234</v>
      </c>
    </row>
    <row r="8" spans="1:22" ht="45.75" customHeight="1">
      <c r="A8" s="628" t="s">
        <v>1019</v>
      </c>
      <c r="B8" s="594" t="s">
        <v>1009</v>
      </c>
      <c r="C8" s="750" t="s">
        <v>1010</v>
      </c>
      <c r="D8" s="317" t="s">
        <v>438</v>
      </c>
      <c r="E8" s="75">
        <v>297</v>
      </c>
      <c r="F8" s="76">
        <v>282</v>
      </c>
      <c r="G8" s="77">
        <v>291</v>
      </c>
      <c r="H8" s="193">
        <f>SUM(E8:G8)</f>
        <v>870</v>
      </c>
      <c r="I8" s="75">
        <v>267</v>
      </c>
      <c r="J8" s="76">
        <v>273</v>
      </c>
      <c r="K8" s="77">
        <v>265</v>
      </c>
      <c r="L8" s="193">
        <f t="shared" ref="L8" si="0">SUM(I8:K8)</f>
        <v>805</v>
      </c>
      <c r="M8" s="194">
        <f>+H8+L8</f>
        <v>1675</v>
      </c>
      <c r="N8" s="75">
        <v>251</v>
      </c>
      <c r="O8" s="76">
        <v>247</v>
      </c>
      <c r="P8" s="77"/>
      <c r="Q8" s="193">
        <f>SUM(N8:P8)</f>
        <v>498</v>
      </c>
      <c r="R8" s="75"/>
      <c r="S8" s="76"/>
      <c r="T8" s="77"/>
      <c r="U8" s="193">
        <f t="shared" ref="U8" si="1">SUM(R8:T8)</f>
        <v>0</v>
      </c>
      <c r="V8" s="194">
        <f>+H8+L8+Q8+U8</f>
        <v>2173</v>
      </c>
    </row>
    <row r="9" spans="1:22" ht="47.25" customHeight="1" thickBot="1">
      <c r="A9" s="629"/>
      <c r="B9" s="595"/>
      <c r="C9" s="751"/>
      <c r="D9" s="318" t="s">
        <v>437</v>
      </c>
      <c r="E9" s="78">
        <v>285</v>
      </c>
      <c r="F9" s="79">
        <v>240</v>
      </c>
      <c r="G9" s="80">
        <v>250</v>
      </c>
      <c r="H9" s="22">
        <f>SUM(E9:G9)</f>
        <v>775</v>
      </c>
      <c r="I9" s="78">
        <v>248</v>
      </c>
      <c r="J9" s="79">
        <v>223</v>
      </c>
      <c r="K9" s="80">
        <v>219</v>
      </c>
      <c r="L9" s="22">
        <f>SUM(I9:K9)</f>
        <v>690</v>
      </c>
      <c r="M9" s="23">
        <f>+H9+L9</f>
        <v>1465</v>
      </c>
      <c r="N9" s="78">
        <v>235</v>
      </c>
      <c r="O9" s="79">
        <v>221</v>
      </c>
      <c r="P9" s="80">
        <v>272</v>
      </c>
      <c r="Q9" s="22">
        <f>SUM(N9:P9)</f>
        <v>728</v>
      </c>
      <c r="R9" s="81">
        <v>228</v>
      </c>
      <c r="S9" s="82">
        <v>233</v>
      </c>
      <c r="T9" s="83">
        <v>280</v>
      </c>
      <c r="U9" s="22">
        <f>SUM(R9:T9)</f>
        <v>741</v>
      </c>
      <c r="V9" s="23">
        <f>+H9+L9+Q9+U9</f>
        <v>2934</v>
      </c>
    </row>
    <row r="10" spans="1:22" ht="45.75" customHeight="1" thickBot="1">
      <c r="A10" s="7" t="s">
        <v>29</v>
      </c>
      <c r="B10" s="451" t="s">
        <v>30</v>
      </c>
      <c r="C10" s="7" t="s">
        <v>24</v>
      </c>
      <c r="D10" s="103" t="s">
        <v>27</v>
      </c>
      <c r="E10" s="588" t="s">
        <v>25</v>
      </c>
      <c r="F10" s="588"/>
      <c r="G10" s="589"/>
      <c r="H10" s="9" t="e">
        <f>H11/H12</f>
        <v>#DIV/0!</v>
      </c>
      <c r="I10" s="590" t="s">
        <v>25</v>
      </c>
      <c r="J10" s="588"/>
      <c r="K10" s="589"/>
      <c r="L10" s="9">
        <f>L11/L12</f>
        <v>0.5</v>
      </c>
      <c r="M10" s="10">
        <f>M11/M12</f>
        <v>1</v>
      </c>
      <c r="N10" s="590" t="s">
        <v>25</v>
      </c>
      <c r="O10" s="588"/>
      <c r="P10" s="589"/>
      <c r="Q10" s="9">
        <f>Q11/Q12</f>
        <v>1</v>
      </c>
      <c r="R10" s="477" t="s">
        <v>25</v>
      </c>
      <c r="S10" s="475"/>
      <c r="T10" s="476"/>
      <c r="U10" s="9" t="e">
        <f>U11/U12</f>
        <v>#DIV/0!</v>
      </c>
      <c r="V10" s="10">
        <f>V11/V12</f>
        <v>1</v>
      </c>
    </row>
    <row r="11" spans="1:22" ht="48" customHeight="1">
      <c r="A11" s="486" t="s">
        <v>456</v>
      </c>
      <c r="B11" s="636" t="s">
        <v>1007</v>
      </c>
      <c r="C11" s="489" t="s">
        <v>1004</v>
      </c>
      <c r="D11" s="312" t="s">
        <v>1005</v>
      </c>
      <c r="E11" s="75">
        <v>1</v>
      </c>
      <c r="F11" s="76"/>
      <c r="G11" s="77"/>
      <c r="H11" s="16">
        <f>SUM(E11:G11)</f>
        <v>1</v>
      </c>
      <c r="I11" s="75">
        <v>0</v>
      </c>
      <c r="J11" s="76">
        <v>1</v>
      </c>
      <c r="K11" s="77">
        <v>0</v>
      </c>
      <c r="L11" s="16">
        <f>SUM(I11:K11)</f>
        <v>1</v>
      </c>
      <c r="M11" s="17">
        <f>+H11+L11</f>
        <v>2</v>
      </c>
      <c r="N11" s="75">
        <v>1</v>
      </c>
      <c r="O11" s="76"/>
      <c r="P11" s="77"/>
      <c r="Q11" s="16">
        <f>SUM(N11:P11)</f>
        <v>1</v>
      </c>
      <c r="R11" s="13"/>
      <c r="S11" s="14"/>
      <c r="T11" s="15"/>
      <c r="U11" s="16">
        <f>SUM(R11:T11)</f>
        <v>0</v>
      </c>
      <c r="V11" s="17">
        <f>+H11+L11+Q11+U11</f>
        <v>3</v>
      </c>
    </row>
    <row r="12" spans="1:22" ht="51" customHeight="1" thickBot="1">
      <c r="A12" s="487"/>
      <c r="B12" s="637"/>
      <c r="C12" s="490"/>
      <c r="D12" s="34" t="s">
        <v>1006</v>
      </c>
      <c r="E12" s="84"/>
      <c r="F12" s="85"/>
      <c r="G12" s="86"/>
      <c r="H12" s="22">
        <f>SUM(E12:G12)</f>
        <v>0</v>
      </c>
      <c r="I12" s="84"/>
      <c r="J12" s="85">
        <v>1</v>
      </c>
      <c r="K12" s="86">
        <v>1</v>
      </c>
      <c r="L12" s="22">
        <f>SUM(I12:K12)</f>
        <v>2</v>
      </c>
      <c r="M12" s="23">
        <f>+H12+L12</f>
        <v>2</v>
      </c>
      <c r="N12" s="84">
        <v>1</v>
      </c>
      <c r="O12" s="85"/>
      <c r="P12" s="86"/>
      <c r="Q12" s="22">
        <f>SUM(N12:P12)</f>
        <v>1</v>
      </c>
      <c r="R12" s="19"/>
      <c r="S12" s="20"/>
      <c r="T12" s="21"/>
      <c r="U12" s="22">
        <f>SUM(R12:T12)</f>
        <v>0</v>
      </c>
      <c r="V12" s="23">
        <f>+H12+L12+Q12+U12</f>
        <v>3</v>
      </c>
    </row>
    <row r="13" spans="1:22" ht="42" customHeight="1" thickBot="1">
      <c r="A13" s="7" t="s">
        <v>32</v>
      </c>
      <c r="B13" s="451" t="s">
        <v>33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>H14/H15</f>
        <v>1</v>
      </c>
      <c r="I13" s="478" t="s">
        <v>25</v>
      </c>
      <c r="J13" s="478"/>
      <c r="K13" s="479"/>
      <c r="L13" s="25">
        <f>L14/L15</f>
        <v>0.53333333333333333</v>
      </c>
      <c r="M13" s="26">
        <f>M14/M15</f>
        <v>0.76666666666666672</v>
      </c>
      <c r="N13" s="478" t="s">
        <v>25</v>
      </c>
      <c r="O13" s="478"/>
      <c r="P13" s="479"/>
      <c r="Q13" s="25">
        <f>Q14/Q15</f>
        <v>0</v>
      </c>
      <c r="R13" s="480" t="s">
        <v>25</v>
      </c>
      <c r="S13" s="481"/>
      <c r="T13" s="482"/>
      <c r="U13" s="25">
        <f>U14/U15</f>
        <v>0</v>
      </c>
      <c r="V13" s="26">
        <f>V14/V15</f>
        <v>0.38333333333333336</v>
      </c>
    </row>
    <row r="14" spans="1:22" ht="34.5" customHeight="1">
      <c r="A14" s="486" t="s">
        <v>1011</v>
      </c>
      <c r="B14" s="483" t="s">
        <v>1015</v>
      </c>
      <c r="C14" s="489" t="s">
        <v>1012</v>
      </c>
      <c r="D14" s="312" t="s">
        <v>1014</v>
      </c>
      <c r="E14" s="75">
        <v>6</v>
      </c>
      <c r="F14" s="76">
        <v>5</v>
      </c>
      <c r="G14" s="77">
        <v>4</v>
      </c>
      <c r="H14" s="16">
        <f>SUM(E14:G14)</f>
        <v>15</v>
      </c>
      <c r="I14" s="75">
        <v>3</v>
      </c>
      <c r="J14" s="76">
        <v>5</v>
      </c>
      <c r="K14" s="77">
        <v>0</v>
      </c>
      <c r="L14" s="16">
        <f>SUM(I14:K14)</f>
        <v>8</v>
      </c>
      <c r="M14" s="17">
        <f>+H14+L14</f>
        <v>23</v>
      </c>
      <c r="N14" s="75">
        <v>0</v>
      </c>
      <c r="O14" s="76">
        <v>0</v>
      </c>
      <c r="P14" s="77"/>
      <c r="Q14" s="16">
        <f>SUM(N14:P14)</f>
        <v>0</v>
      </c>
      <c r="R14" s="13"/>
      <c r="S14" s="14"/>
      <c r="T14" s="15"/>
      <c r="U14" s="16">
        <f>SUM(R14:T14)</f>
        <v>0</v>
      </c>
      <c r="V14" s="17">
        <f>+H14+L14+Q14+U14</f>
        <v>23</v>
      </c>
    </row>
    <row r="15" spans="1:22" ht="34.5" customHeight="1" thickBot="1">
      <c r="A15" s="487"/>
      <c r="B15" s="484"/>
      <c r="C15" s="490"/>
      <c r="D15" s="34" t="s">
        <v>1013</v>
      </c>
      <c r="E15" s="84">
        <v>5</v>
      </c>
      <c r="F15" s="85">
        <v>5</v>
      </c>
      <c r="G15" s="86">
        <v>5</v>
      </c>
      <c r="H15" s="22">
        <f>SUM(E15:G15)</f>
        <v>15</v>
      </c>
      <c r="I15" s="84">
        <v>5</v>
      </c>
      <c r="J15" s="85">
        <v>5</v>
      </c>
      <c r="K15" s="86">
        <v>5</v>
      </c>
      <c r="L15" s="22">
        <f>SUM(I15:K15)</f>
        <v>15</v>
      </c>
      <c r="M15" s="23">
        <f>+H15+L15</f>
        <v>30</v>
      </c>
      <c r="N15" s="84">
        <v>5</v>
      </c>
      <c r="O15" s="85">
        <v>5</v>
      </c>
      <c r="P15" s="86">
        <v>5</v>
      </c>
      <c r="Q15" s="22">
        <f>SUM(N15:P15)</f>
        <v>15</v>
      </c>
      <c r="R15" s="19">
        <v>5</v>
      </c>
      <c r="S15" s="20">
        <v>5</v>
      </c>
      <c r="T15" s="21">
        <v>5</v>
      </c>
      <c r="U15" s="22">
        <f>SUM(R15:T15)</f>
        <v>15</v>
      </c>
      <c r="V15" s="23">
        <f>+H15+L15+Q15+U15</f>
        <v>60</v>
      </c>
    </row>
    <row r="16" spans="1:22" ht="39.75" customHeight="1" thickBot="1">
      <c r="A16" s="487"/>
      <c r="B16" s="24" t="s">
        <v>34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>H17/H18</f>
        <v>0.57222222222222219</v>
      </c>
      <c r="I16" s="478" t="s">
        <v>25</v>
      </c>
      <c r="J16" s="478"/>
      <c r="K16" s="479"/>
      <c r="L16" s="25">
        <f>L17/L18</f>
        <v>0.59444444444444444</v>
      </c>
      <c r="M16" s="26">
        <f>M17/M18</f>
        <v>0.58333333333333337</v>
      </c>
      <c r="N16" s="478" t="s">
        <v>25</v>
      </c>
      <c r="O16" s="478"/>
      <c r="P16" s="479"/>
      <c r="Q16" s="25">
        <f>Q17/Q18</f>
        <v>0.2388888888888889</v>
      </c>
      <c r="R16" s="480" t="s">
        <v>25</v>
      </c>
      <c r="S16" s="481"/>
      <c r="T16" s="482"/>
      <c r="U16" s="25">
        <f>U17/U18</f>
        <v>0</v>
      </c>
      <c r="V16" s="26">
        <f>V17/V18</f>
        <v>0.35138888888888886</v>
      </c>
    </row>
    <row r="17" spans="1:22" ht="45.75" customHeight="1">
      <c r="A17" s="487"/>
      <c r="B17" s="483" t="s">
        <v>1016</v>
      </c>
      <c r="C17" s="489" t="s">
        <v>1017</v>
      </c>
      <c r="D17" s="312" t="s">
        <v>455</v>
      </c>
      <c r="E17" s="75">
        <v>63</v>
      </c>
      <c r="F17" s="76">
        <v>20</v>
      </c>
      <c r="G17" s="77">
        <v>20</v>
      </c>
      <c r="H17" s="16">
        <f>SUM(E17:G17)</f>
        <v>103</v>
      </c>
      <c r="I17" s="75">
        <v>30</v>
      </c>
      <c r="J17" s="76">
        <v>45</v>
      </c>
      <c r="K17" s="77">
        <v>32</v>
      </c>
      <c r="L17" s="16">
        <f>SUM(I17:K17)</f>
        <v>107</v>
      </c>
      <c r="M17" s="17">
        <f>+H17+L17</f>
        <v>210</v>
      </c>
      <c r="N17" s="75">
        <v>20</v>
      </c>
      <c r="O17" s="76">
        <v>23</v>
      </c>
      <c r="P17" s="77"/>
      <c r="Q17" s="16">
        <f>SUM(N17:P17)</f>
        <v>43</v>
      </c>
      <c r="R17" s="13"/>
      <c r="S17" s="14"/>
      <c r="T17" s="15"/>
      <c r="U17" s="16">
        <f>SUM(R17:T17)</f>
        <v>0</v>
      </c>
      <c r="V17" s="17">
        <f>+H17+L17+Q17+U17</f>
        <v>253</v>
      </c>
    </row>
    <row r="18" spans="1:22" ht="42.75" customHeight="1" thickBot="1">
      <c r="A18" s="488"/>
      <c r="B18" s="484"/>
      <c r="C18" s="490"/>
      <c r="D18" s="34" t="s">
        <v>1018</v>
      </c>
      <c r="E18" s="84">
        <v>60</v>
      </c>
      <c r="F18" s="85">
        <v>60</v>
      </c>
      <c r="G18" s="86">
        <v>60</v>
      </c>
      <c r="H18" s="22">
        <f>SUM(E18:G18)</f>
        <v>180</v>
      </c>
      <c r="I18" s="84">
        <v>60</v>
      </c>
      <c r="J18" s="85">
        <v>60</v>
      </c>
      <c r="K18" s="86">
        <v>60</v>
      </c>
      <c r="L18" s="22">
        <f>SUM(I18:K18)</f>
        <v>180</v>
      </c>
      <c r="M18" s="23">
        <f>+H18+L18</f>
        <v>360</v>
      </c>
      <c r="N18" s="84">
        <v>60</v>
      </c>
      <c r="O18" s="85">
        <v>60</v>
      </c>
      <c r="P18" s="86">
        <v>60</v>
      </c>
      <c r="Q18" s="22">
        <f>SUM(N18:P18)</f>
        <v>180</v>
      </c>
      <c r="R18" s="19">
        <v>60</v>
      </c>
      <c r="S18" s="20">
        <v>60</v>
      </c>
      <c r="T18" s="21">
        <v>60</v>
      </c>
      <c r="U18" s="22">
        <f>SUM(R18:T18)</f>
        <v>180</v>
      </c>
      <c r="V18" s="23">
        <f>+H18+L18+Q18+U18</f>
        <v>720</v>
      </c>
    </row>
    <row r="19" spans="1:22" ht="39.75" customHeight="1" thickBot="1">
      <c r="A19" s="7" t="s">
        <v>270</v>
      </c>
      <c r="B19" s="451" t="s">
        <v>75</v>
      </c>
      <c r="C19" s="7" t="s">
        <v>24</v>
      </c>
      <c r="D19" s="103" t="s">
        <v>27</v>
      </c>
      <c r="E19" s="478" t="s">
        <v>25</v>
      </c>
      <c r="F19" s="478"/>
      <c r="G19" s="479"/>
      <c r="H19" s="25">
        <f>H20/H21</f>
        <v>3</v>
      </c>
      <c r="I19" s="478" t="s">
        <v>25</v>
      </c>
      <c r="J19" s="478"/>
      <c r="K19" s="479"/>
      <c r="L19" s="25">
        <f>L20/L21</f>
        <v>4</v>
      </c>
      <c r="M19" s="26">
        <f>M20/M21</f>
        <v>3.5</v>
      </c>
      <c r="N19" s="478" t="s">
        <v>25</v>
      </c>
      <c r="O19" s="478"/>
      <c r="P19" s="479"/>
      <c r="Q19" s="25">
        <f>Q20/Q21</f>
        <v>2.1666666666666665</v>
      </c>
      <c r="R19" s="480" t="s">
        <v>25</v>
      </c>
      <c r="S19" s="481"/>
      <c r="T19" s="482"/>
      <c r="U19" s="25">
        <f>U20/U21</f>
        <v>0</v>
      </c>
      <c r="V19" s="26">
        <f>V20/V21</f>
        <v>2.2916666666666665</v>
      </c>
    </row>
    <row r="20" spans="1:22" ht="37.5" customHeight="1">
      <c r="A20" s="521" t="s">
        <v>1034</v>
      </c>
      <c r="B20" s="483" t="s">
        <v>1020</v>
      </c>
      <c r="C20" s="489" t="s">
        <v>1021</v>
      </c>
      <c r="D20" s="312" t="s">
        <v>1028</v>
      </c>
      <c r="E20" s="75">
        <v>6</v>
      </c>
      <c r="F20" s="76">
        <v>5</v>
      </c>
      <c r="G20" s="77">
        <v>7</v>
      </c>
      <c r="H20" s="16">
        <f>SUM(E20:G20)</f>
        <v>18</v>
      </c>
      <c r="I20" s="75">
        <v>10</v>
      </c>
      <c r="J20" s="76">
        <v>5</v>
      </c>
      <c r="K20" s="77">
        <v>9</v>
      </c>
      <c r="L20" s="16">
        <f>SUM(I20:K20)</f>
        <v>24</v>
      </c>
      <c r="M20" s="17">
        <f>+H20+L20</f>
        <v>42</v>
      </c>
      <c r="N20" s="75">
        <v>4</v>
      </c>
      <c r="O20" s="76">
        <v>9</v>
      </c>
      <c r="P20" s="77"/>
      <c r="Q20" s="16">
        <f>SUM(N20:P20)</f>
        <v>13</v>
      </c>
      <c r="R20" s="13"/>
      <c r="S20" s="14"/>
      <c r="T20" s="15"/>
      <c r="U20" s="16">
        <f>SUM(R20:T20)</f>
        <v>0</v>
      </c>
      <c r="V20" s="17">
        <f>+H20+L20+Q20+U20</f>
        <v>55</v>
      </c>
    </row>
    <row r="21" spans="1:22" ht="43.5" customHeight="1" thickBot="1">
      <c r="A21" s="522"/>
      <c r="B21" s="484"/>
      <c r="C21" s="490"/>
      <c r="D21" s="34" t="s">
        <v>1027</v>
      </c>
      <c r="E21" s="84">
        <v>2</v>
      </c>
      <c r="F21" s="85">
        <v>2</v>
      </c>
      <c r="G21" s="86">
        <v>2</v>
      </c>
      <c r="H21" s="22">
        <f>SUM(E21:G21)</f>
        <v>6</v>
      </c>
      <c r="I21" s="84">
        <v>2</v>
      </c>
      <c r="J21" s="85">
        <v>2</v>
      </c>
      <c r="K21" s="86">
        <v>2</v>
      </c>
      <c r="L21" s="22">
        <f>SUM(I21:K21)</f>
        <v>6</v>
      </c>
      <c r="M21" s="23">
        <f>+H21+L21</f>
        <v>12</v>
      </c>
      <c r="N21" s="84">
        <v>2</v>
      </c>
      <c r="O21" s="85">
        <v>2</v>
      </c>
      <c r="P21" s="86">
        <v>2</v>
      </c>
      <c r="Q21" s="22">
        <f>SUM(N21:P21)</f>
        <v>6</v>
      </c>
      <c r="R21" s="19">
        <v>2</v>
      </c>
      <c r="S21" s="20">
        <v>2</v>
      </c>
      <c r="T21" s="21">
        <v>2</v>
      </c>
      <c r="U21" s="22">
        <f>SUM(R21:T21)</f>
        <v>6</v>
      </c>
      <c r="V21" s="23">
        <f>+H21+L21+Q21+U21</f>
        <v>24</v>
      </c>
    </row>
    <row r="22" spans="1:22" ht="46.5" customHeight="1" thickBot="1">
      <c r="A22" s="522"/>
      <c r="B22" s="24" t="s">
        <v>316</v>
      </c>
      <c r="C22" s="7" t="s">
        <v>24</v>
      </c>
      <c r="D22" s="103" t="s">
        <v>27</v>
      </c>
      <c r="E22" s="478" t="s">
        <v>25</v>
      </c>
      <c r="F22" s="478"/>
      <c r="G22" s="479"/>
      <c r="H22" s="25">
        <f>H23/H24</f>
        <v>2</v>
      </c>
      <c r="I22" s="478" t="s">
        <v>25</v>
      </c>
      <c r="J22" s="478"/>
      <c r="K22" s="479"/>
      <c r="L22" s="25">
        <f>L23/L24</f>
        <v>2.2222222222222223</v>
      </c>
      <c r="M22" s="26">
        <f>M23/M24</f>
        <v>2.1111111111111112</v>
      </c>
      <c r="N22" s="478" t="s">
        <v>25</v>
      </c>
      <c r="O22" s="478"/>
      <c r="P22" s="479"/>
      <c r="Q22" s="25">
        <f>Q23/Q24</f>
        <v>0.66666666666666663</v>
      </c>
      <c r="R22" s="480" t="s">
        <v>25</v>
      </c>
      <c r="S22" s="481"/>
      <c r="T22" s="482"/>
      <c r="U22" s="25">
        <f>U23/U24</f>
        <v>0</v>
      </c>
      <c r="V22" s="26">
        <f>V23/V24</f>
        <v>1.2222222222222223</v>
      </c>
    </row>
    <row r="23" spans="1:22" ht="45" customHeight="1">
      <c r="A23" s="522"/>
      <c r="B23" s="483" t="s">
        <v>1022</v>
      </c>
      <c r="C23" s="489" t="s">
        <v>1023</v>
      </c>
      <c r="D23" s="312" t="s">
        <v>1024</v>
      </c>
      <c r="E23" s="75">
        <v>5</v>
      </c>
      <c r="F23" s="76">
        <v>9</v>
      </c>
      <c r="G23" s="77">
        <v>4</v>
      </c>
      <c r="H23" s="16">
        <f>SUM(E23:G23)</f>
        <v>18</v>
      </c>
      <c r="I23" s="75">
        <v>8</v>
      </c>
      <c r="J23" s="76">
        <v>5</v>
      </c>
      <c r="K23" s="77">
        <v>7</v>
      </c>
      <c r="L23" s="16">
        <f>SUM(I23:K23)</f>
        <v>20</v>
      </c>
      <c r="M23" s="17">
        <f>+H23+L23</f>
        <v>38</v>
      </c>
      <c r="N23" s="75">
        <v>3</v>
      </c>
      <c r="O23" s="76">
        <v>3</v>
      </c>
      <c r="P23" s="77"/>
      <c r="Q23" s="16">
        <f>SUM(N23:P23)</f>
        <v>6</v>
      </c>
      <c r="R23" s="13"/>
      <c r="S23" s="14"/>
      <c r="T23" s="15"/>
      <c r="U23" s="16">
        <f>SUM(R23:T23)</f>
        <v>0</v>
      </c>
      <c r="V23" s="17">
        <f>+H23+L23+Q23+U23</f>
        <v>44</v>
      </c>
    </row>
    <row r="24" spans="1:22" ht="49.5" customHeight="1" thickBot="1">
      <c r="A24" s="522"/>
      <c r="B24" s="484"/>
      <c r="C24" s="490"/>
      <c r="D24" s="34" t="s">
        <v>1025</v>
      </c>
      <c r="E24" s="84">
        <v>3</v>
      </c>
      <c r="F24" s="85">
        <v>3</v>
      </c>
      <c r="G24" s="86">
        <v>3</v>
      </c>
      <c r="H24" s="22">
        <f>SUM(E24:G24)</f>
        <v>9</v>
      </c>
      <c r="I24" s="84">
        <v>3</v>
      </c>
      <c r="J24" s="85">
        <v>3</v>
      </c>
      <c r="K24" s="86">
        <v>3</v>
      </c>
      <c r="L24" s="22">
        <f>SUM(I24:K24)</f>
        <v>9</v>
      </c>
      <c r="M24" s="23">
        <f>+H24+L24</f>
        <v>18</v>
      </c>
      <c r="N24" s="84">
        <v>3</v>
      </c>
      <c r="O24" s="85">
        <v>3</v>
      </c>
      <c r="P24" s="86">
        <v>3</v>
      </c>
      <c r="Q24" s="22">
        <f>SUM(N24:P24)</f>
        <v>9</v>
      </c>
      <c r="R24" s="19">
        <v>3</v>
      </c>
      <c r="S24" s="20">
        <v>3</v>
      </c>
      <c r="T24" s="21">
        <v>3</v>
      </c>
      <c r="U24" s="22">
        <f>SUM(R24:T24)</f>
        <v>9</v>
      </c>
      <c r="V24" s="23">
        <f>+H24+L24+Q24+U24</f>
        <v>36</v>
      </c>
    </row>
    <row r="25" spans="1:22" ht="49.5" customHeight="1" thickBot="1">
      <c r="A25" s="522"/>
      <c r="B25" s="297" t="s">
        <v>946</v>
      </c>
      <c r="C25" s="190" t="s">
        <v>24</v>
      </c>
      <c r="D25" s="314" t="s">
        <v>27</v>
      </c>
      <c r="E25" s="478" t="s">
        <v>25</v>
      </c>
      <c r="F25" s="478"/>
      <c r="G25" s="479"/>
      <c r="H25" s="197">
        <f t="shared" ref="H25" si="2">H26/H27</f>
        <v>1.8888888888888888</v>
      </c>
      <c r="I25" s="478" t="s">
        <v>25</v>
      </c>
      <c r="J25" s="478"/>
      <c r="K25" s="479"/>
      <c r="L25" s="197">
        <f t="shared" ref="L25:M25" si="3">L26/L27</f>
        <v>3.5555555555555554</v>
      </c>
      <c r="M25" s="198">
        <f t="shared" si="3"/>
        <v>2.7222222222222223</v>
      </c>
      <c r="N25" s="478" t="s">
        <v>25</v>
      </c>
      <c r="O25" s="478"/>
      <c r="P25" s="479"/>
      <c r="Q25" s="197">
        <f t="shared" ref="Q25" si="4">Q26/Q27</f>
        <v>0.77777777777777779</v>
      </c>
      <c r="R25" s="485" t="s">
        <v>25</v>
      </c>
      <c r="S25" s="478"/>
      <c r="T25" s="479"/>
      <c r="U25" s="197">
        <f t="shared" ref="U25:V25" si="5">U26/U27</f>
        <v>0</v>
      </c>
      <c r="V25" s="319">
        <f t="shared" si="5"/>
        <v>1.5555555555555556</v>
      </c>
    </row>
    <row r="26" spans="1:22" ht="51" customHeight="1">
      <c r="A26" s="522"/>
      <c r="B26" s="594" t="s">
        <v>439</v>
      </c>
      <c r="C26" s="750" t="s">
        <v>1010</v>
      </c>
      <c r="D26" s="312" t="s">
        <v>438</v>
      </c>
      <c r="E26" s="75">
        <v>4</v>
      </c>
      <c r="F26" s="76">
        <v>6</v>
      </c>
      <c r="G26" s="77">
        <v>7</v>
      </c>
      <c r="H26" s="16">
        <f>SUM(E26:G26)</f>
        <v>17</v>
      </c>
      <c r="I26" s="75">
        <v>9</v>
      </c>
      <c r="J26" s="76">
        <v>11</v>
      </c>
      <c r="K26" s="77">
        <v>12</v>
      </c>
      <c r="L26" s="16">
        <f>SUM(I26:K26)</f>
        <v>32</v>
      </c>
      <c r="M26" s="17">
        <f>+H26+L26</f>
        <v>49</v>
      </c>
      <c r="N26" s="75">
        <v>4</v>
      </c>
      <c r="O26" s="76">
        <v>3</v>
      </c>
      <c r="P26" s="77"/>
      <c r="Q26" s="16">
        <f>SUM(N26:P26)</f>
        <v>7</v>
      </c>
      <c r="R26" s="13"/>
      <c r="S26" s="14"/>
      <c r="T26" s="15"/>
      <c r="U26" s="16">
        <f>SUM(R26:T26)</f>
        <v>0</v>
      </c>
      <c r="V26" s="17">
        <f>+H26+L26+Q26+U26</f>
        <v>56</v>
      </c>
    </row>
    <row r="27" spans="1:22" ht="51" customHeight="1" thickBot="1">
      <c r="A27" s="523"/>
      <c r="B27" s="595"/>
      <c r="C27" s="751"/>
      <c r="D27" s="160" t="s">
        <v>437</v>
      </c>
      <c r="E27" s="84">
        <v>3</v>
      </c>
      <c r="F27" s="85">
        <v>3</v>
      </c>
      <c r="G27" s="86">
        <v>3</v>
      </c>
      <c r="H27" s="22">
        <f>SUM(E27:G27)</f>
        <v>9</v>
      </c>
      <c r="I27" s="84">
        <v>3</v>
      </c>
      <c r="J27" s="85">
        <v>3</v>
      </c>
      <c r="K27" s="86">
        <v>3</v>
      </c>
      <c r="L27" s="22">
        <f>SUM(I27:K27)</f>
        <v>9</v>
      </c>
      <c r="M27" s="23">
        <f>+H27+L27</f>
        <v>18</v>
      </c>
      <c r="N27" s="84">
        <v>3</v>
      </c>
      <c r="O27" s="85">
        <v>3</v>
      </c>
      <c r="P27" s="86">
        <v>3</v>
      </c>
      <c r="Q27" s="22">
        <f>SUM(N27:P27)</f>
        <v>9</v>
      </c>
      <c r="R27" s="19">
        <v>3</v>
      </c>
      <c r="S27" s="20">
        <v>3</v>
      </c>
      <c r="T27" s="21">
        <v>3</v>
      </c>
      <c r="U27" s="22">
        <f>SUM(R27:T27)</f>
        <v>9</v>
      </c>
      <c r="V27" s="23">
        <f>+H27+L27+Q27+U27</f>
        <v>36</v>
      </c>
    </row>
    <row r="28" spans="1:22" ht="10.5" customHeight="1"/>
    <row r="29" spans="1:22" ht="32.25" customHeight="1">
      <c r="A29" s="520"/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</row>
    <row r="30" spans="1:22" ht="12" customHeight="1" thickBot="1"/>
    <row r="31" spans="1:22" ht="43.5" customHeight="1" thickBot="1">
      <c r="A31" s="499" t="s">
        <v>0</v>
      </c>
      <c r="B31" s="500"/>
      <c r="C31" s="507" t="s">
        <v>1</v>
      </c>
      <c r="D31" s="504" t="s">
        <v>2</v>
      </c>
      <c r="E31" s="507" t="s">
        <v>3</v>
      </c>
      <c r="F31" s="504" t="s">
        <v>4</v>
      </c>
      <c r="G31" s="507" t="s">
        <v>5</v>
      </c>
      <c r="H31" s="504" t="s">
        <v>6</v>
      </c>
      <c r="I31" s="507" t="s">
        <v>7</v>
      </c>
      <c r="J31" s="504" t="s">
        <v>4</v>
      </c>
      <c r="K31" s="507" t="s">
        <v>8</v>
      </c>
      <c r="L31" s="504" t="s">
        <v>9</v>
      </c>
      <c r="M31" s="507" t="s">
        <v>10</v>
      </c>
      <c r="N31" s="504" t="s">
        <v>11</v>
      </c>
      <c r="O31" s="507" t="s">
        <v>4</v>
      </c>
      <c r="P31" s="504" t="s">
        <v>12</v>
      </c>
      <c r="Q31" s="507" t="s">
        <v>13</v>
      </c>
      <c r="R31" s="504" t="s">
        <v>14</v>
      </c>
      <c r="S31" s="507" t="s">
        <v>4</v>
      </c>
      <c r="T31" s="504" t="s">
        <v>15</v>
      </c>
    </row>
    <row r="32" spans="1:22" ht="29.25" customHeight="1" thickBot="1">
      <c r="A32" s="2" t="s">
        <v>16</v>
      </c>
      <c r="B32" s="3" t="s">
        <v>17</v>
      </c>
      <c r="C32" s="508"/>
      <c r="D32" s="505"/>
      <c r="E32" s="508"/>
      <c r="F32" s="505"/>
      <c r="G32" s="508"/>
      <c r="H32" s="505"/>
      <c r="I32" s="508"/>
      <c r="J32" s="505"/>
      <c r="K32" s="508"/>
      <c r="L32" s="505"/>
      <c r="M32" s="508"/>
      <c r="N32" s="505"/>
      <c r="O32" s="508"/>
      <c r="P32" s="505"/>
      <c r="Q32" s="508"/>
      <c r="R32" s="505"/>
      <c r="S32" s="508"/>
      <c r="T32" s="505"/>
    </row>
    <row r="33" spans="1:20" ht="29.25" customHeight="1" thickBot="1">
      <c r="A33" s="4" t="s">
        <v>18</v>
      </c>
      <c r="B33" s="5" t="s">
        <v>19</v>
      </c>
      <c r="C33" s="508"/>
      <c r="D33" s="505"/>
      <c r="E33" s="508"/>
      <c r="F33" s="505"/>
      <c r="G33" s="508"/>
      <c r="H33" s="505"/>
      <c r="I33" s="508"/>
      <c r="J33" s="505"/>
      <c r="K33" s="508"/>
      <c r="L33" s="505"/>
      <c r="M33" s="508"/>
      <c r="N33" s="505"/>
      <c r="O33" s="508"/>
      <c r="P33" s="505"/>
      <c r="Q33" s="508"/>
      <c r="R33" s="505"/>
      <c r="S33" s="508"/>
      <c r="T33" s="505"/>
    </row>
    <row r="34" spans="1:20" ht="36.75" customHeight="1" thickBot="1">
      <c r="A34" s="149" t="s">
        <v>20</v>
      </c>
      <c r="B34" s="142" t="s">
        <v>21</v>
      </c>
      <c r="C34" s="509"/>
      <c r="D34" s="506"/>
      <c r="E34" s="509"/>
      <c r="F34" s="506"/>
      <c r="G34" s="509"/>
      <c r="H34" s="506"/>
      <c r="I34" s="509"/>
      <c r="J34" s="506"/>
      <c r="K34" s="509"/>
      <c r="L34" s="506"/>
      <c r="M34" s="509"/>
      <c r="N34" s="506"/>
      <c r="O34" s="509"/>
      <c r="P34" s="506"/>
      <c r="Q34" s="509"/>
      <c r="R34" s="506"/>
      <c r="S34" s="509"/>
      <c r="T34" s="506"/>
    </row>
    <row r="35" spans="1:20" ht="35.1" customHeight="1" thickBot="1">
      <c r="A35" s="7" t="s">
        <v>38</v>
      </c>
      <c r="B35" s="103" t="s">
        <v>39</v>
      </c>
      <c r="C35" s="481" t="s">
        <v>25</v>
      </c>
      <c r="D35" s="481"/>
      <c r="E35" s="482"/>
      <c r="F35" s="25">
        <f>F36/F37</f>
        <v>2.625</v>
      </c>
      <c r="G35" s="480" t="s">
        <v>25</v>
      </c>
      <c r="H35" s="481"/>
      <c r="I35" s="482"/>
      <c r="J35" s="25">
        <f>J36/J37</f>
        <v>2.7142857142857144</v>
      </c>
      <c r="K35" s="26">
        <f>K36/K37</f>
        <v>2.6666666666666665</v>
      </c>
      <c r="L35" s="480" t="s">
        <v>25</v>
      </c>
      <c r="M35" s="481"/>
      <c r="N35" s="482"/>
      <c r="O35" s="25">
        <f>O36/O37</f>
        <v>1.2</v>
      </c>
      <c r="P35" s="480" t="s">
        <v>25</v>
      </c>
      <c r="Q35" s="481"/>
      <c r="R35" s="482"/>
      <c r="S35" s="25">
        <f>S36/S37</f>
        <v>0</v>
      </c>
      <c r="T35" s="26">
        <f>T36/T37</f>
        <v>1.84</v>
      </c>
    </row>
    <row r="36" spans="1:20" ht="58.5" customHeight="1">
      <c r="A36" s="723" t="s">
        <v>454</v>
      </c>
      <c r="B36" s="312" t="s">
        <v>453</v>
      </c>
      <c r="C36" s="75">
        <v>10</v>
      </c>
      <c r="D36" s="76">
        <v>6</v>
      </c>
      <c r="E36" s="77">
        <v>5</v>
      </c>
      <c r="F36" s="16">
        <f>SUM(C36:E36)</f>
        <v>21</v>
      </c>
      <c r="G36" s="75">
        <v>14</v>
      </c>
      <c r="H36" s="76">
        <v>3</v>
      </c>
      <c r="I36" s="77">
        <v>2</v>
      </c>
      <c r="J36" s="16">
        <f>SUM(G36:I36)</f>
        <v>19</v>
      </c>
      <c r="K36" s="17">
        <f>+F36+J36</f>
        <v>40</v>
      </c>
      <c r="L36" s="75">
        <v>4</v>
      </c>
      <c r="M36" s="76">
        <v>2</v>
      </c>
      <c r="N36" s="77"/>
      <c r="O36" s="16">
        <f>SUM(L36:N36)</f>
        <v>6</v>
      </c>
      <c r="P36" s="13"/>
      <c r="Q36" s="14"/>
      <c r="R36" s="15"/>
      <c r="S36" s="16">
        <f>SUM(P36:R36)</f>
        <v>0</v>
      </c>
      <c r="T36" s="17">
        <f>+F36+J36+O36+S36</f>
        <v>46</v>
      </c>
    </row>
    <row r="37" spans="1:20" ht="55.5" customHeight="1" thickBot="1">
      <c r="A37" s="724"/>
      <c r="B37" s="160" t="s">
        <v>452</v>
      </c>
      <c r="C37" s="78"/>
      <c r="D37" s="79">
        <v>4</v>
      </c>
      <c r="E37" s="80">
        <v>4</v>
      </c>
      <c r="F37" s="22">
        <f>SUM(C37:E37)</f>
        <v>8</v>
      </c>
      <c r="G37" s="78"/>
      <c r="H37" s="79">
        <v>2</v>
      </c>
      <c r="I37" s="80">
        <v>5</v>
      </c>
      <c r="J37" s="22">
        <f>SUM(G37:I37)</f>
        <v>7</v>
      </c>
      <c r="K37" s="23">
        <f>+F37+J37</f>
        <v>15</v>
      </c>
      <c r="L37" s="78">
        <v>2</v>
      </c>
      <c r="M37" s="79">
        <v>2</v>
      </c>
      <c r="N37" s="80">
        <v>1</v>
      </c>
      <c r="O37" s="22">
        <f>SUM(L37:N37)</f>
        <v>5</v>
      </c>
      <c r="P37" s="81">
        <v>3</v>
      </c>
      <c r="Q37" s="82">
        <v>1</v>
      </c>
      <c r="R37" s="83">
        <v>1</v>
      </c>
      <c r="S37" s="22">
        <f>SUM(P37:R37)</f>
        <v>5</v>
      </c>
      <c r="T37" s="23">
        <f>+F37+J37+O37+S37</f>
        <v>25</v>
      </c>
    </row>
    <row r="38" spans="1:20" ht="35.1" customHeight="1" thickBot="1">
      <c r="A38" s="7" t="s">
        <v>43</v>
      </c>
      <c r="B38" s="103" t="s">
        <v>39</v>
      </c>
      <c r="C38" s="478" t="s">
        <v>25</v>
      </c>
      <c r="D38" s="478"/>
      <c r="E38" s="479"/>
      <c r="F38" s="25">
        <f>F39/F40</f>
        <v>0.92222222222222228</v>
      </c>
      <c r="G38" s="485" t="s">
        <v>25</v>
      </c>
      <c r="H38" s="478"/>
      <c r="I38" s="479"/>
      <c r="J38" s="25">
        <f>J39/J40</f>
        <v>0.81111111111111112</v>
      </c>
      <c r="K38" s="26">
        <f>K39/K40</f>
        <v>0.8666666666666667</v>
      </c>
      <c r="L38" s="485" t="s">
        <v>25</v>
      </c>
      <c r="M38" s="478"/>
      <c r="N38" s="479"/>
      <c r="O38" s="25">
        <f>O39/O40</f>
        <v>0.51111111111111107</v>
      </c>
      <c r="P38" s="480" t="s">
        <v>25</v>
      </c>
      <c r="Q38" s="481"/>
      <c r="R38" s="482"/>
      <c r="S38" s="25">
        <f>S39/S40</f>
        <v>0</v>
      </c>
      <c r="T38" s="26">
        <f>T39/T40</f>
        <v>0.56111111111111112</v>
      </c>
    </row>
    <row r="39" spans="1:20" ht="48" customHeight="1">
      <c r="A39" s="486" t="s">
        <v>451</v>
      </c>
      <c r="B39" s="312" t="s">
        <v>450</v>
      </c>
      <c r="C39" s="75">
        <v>57</v>
      </c>
      <c r="D39" s="76">
        <v>55</v>
      </c>
      <c r="E39" s="77">
        <v>54</v>
      </c>
      <c r="F39" s="16">
        <f>SUM(C39:E39)</f>
        <v>166</v>
      </c>
      <c r="G39" s="75">
        <v>38</v>
      </c>
      <c r="H39" s="76">
        <v>63</v>
      </c>
      <c r="I39" s="77">
        <v>45</v>
      </c>
      <c r="J39" s="16">
        <f>SUM(G39:I39)</f>
        <v>146</v>
      </c>
      <c r="K39" s="17">
        <f>+F39+J39</f>
        <v>312</v>
      </c>
      <c r="L39" s="75">
        <v>42</v>
      </c>
      <c r="M39" s="76">
        <v>50</v>
      </c>
      <c r="N39" s="77"/>
      <c r="O39" s="16">
        <f>SUM(L39:N39)</f>
        <v>92</v>
      </c>
      <c r="P39" s="13"/>
      <c r="Q39" s="14"/>
      <c r="R39" s="15"/>
      <c r="S39" s="16">
        <f>SUM(P39:R39)</f>
        <v>0</v>
      </c>
      <c r="T39" s="17">
        <f>+F39+J39+O39+S39</f>
        <v>404</v>
      </c>
    </row>
    <row r="40" spans="1:20" ht="48" customHeight="1" thickBot="1">
      <c r="A40" s="488"/>
      <c r="B40" s="160" t="s">
        <v>449</v>
      </c>
      <c r="C40" s="78">
        <v>60</v>
      </c>
      <c r="D40" s="79">
        <v>60</v>
      </c>
      <c r="E40" s="80">
        <v>60</v>
      </c>
      <c r="F40" s="22">
        <f>SUM(C40:E40)</f>
        <v>180</v>
      </c>
      <c r="G40" s="84">
        <v>60</v>
      </c>
      <c r="H40" s="85">
        <v>60</v>
      </c>
      <c r="I40" s="86">
        <v>60</v>
      </c>
      <c r="J40" s="22">
        <f>SUM(G40:I40)</f>
        <v>180</v>
      </c>
      <c r="K40" s="23">
        <f>+F40+J40</f>
        <v>360</v>
      </c>
      <c r="L40" s="84">
        <v>60</v>
      </c>
      <c r="M40" s="85">
        <v>60</v>
      </c>
      <c r="N40" s="86">
        <v>60</v>
      </c>
      <c r="O40" s="22">
        <f>SUM(L40:N40)</f>
        <v>180</v>
      </c>
      <c r="P40" s="19">
        <v>60</v>
      </c>
      <c r="Q40" s="20">
        <v>60</v>
      </c>
      <c r="R40" s="21">
        <v>60</v>
      </c>
      <c r="S40" s="22">
        <f>SUM(P40:R40)</f>
        <v>180</v>
      </c>
      <c r="T40" s="23">
        <f>+F40+J40+O40+S40</f>
        <v>720</v>
      </c>
    </row>
    <row r="41" spans="1:20" ht="35.1" customHeight="1" thickBot="1">
      <c r="A41" s="7" t="s">
        <v>45</v>
      </c>
      <c r="B41" s="103" t="s">
        <v>39</v>
      </c>
      <c r="C41" s="478" t="s">
        <v>25</v>
      </c>
      <c r="D41" s="478"/>
      <c r="E41" s="479"/>
      <c r="F41" s="25">
        <f>F42/F43</f>
        <v>10</v>
      </c>
      <c r="G41" s="485" t="s">
        <v>25</v>
      </c>
      <c r="H41" s="478"/>
      <c r="I41" s="479"/>
      <c r="J41" s="25">
        <f>J42/J43</f>
        <v>6</v>
      </c>
      <c r="K41" s="26">
        <f>K42/K43</f>
        <v>7.6</v>
      </c>
      <c r="L41" s="485" t="s">
        <v>25</v>
      </c>
      <c r="M41" s="478"/>
      <c r="N41" s="479"/>
      <c r="O41" s="25">
        <f>O42/O43</f>
        <v>5.5</v>
      </c>
      <c r="P41" s="480" t="s">
        <v>25</v>
      </c>
      <c r="Q41" s="481"/>
      <c r="R41" s="482"/>
      <c r="S41" s="25">
        <f>S42/S43</f>
        <v>0</v>
      </c>
      <c r="T41" s="26">
        <f>T42/T43</f>
        <v>5.4545454545454541</v>
      </c>
    </row>
    <row r="42" spans="1:20" ht="59.25" customHeight="1">
      <c r="A42" s="573" t="s">
        <v>448</v>
      </c>
      <c r="B42" s="312" t="s">
        <v>447</v>
      </c>
      <c r="C42" s="75">
        <v>2</v>
      </c>
      <c r="D42" s="76">
        <v>12</v>
      </c>
      <c r="E42" s="77">
        <v>6</v>
      </c>
      <c r="F42" s="16">
        <f>SUM(C42:E42)</f>
        <v>20</v>
      </c>
      <c r="G42" s="75">
        <v>6</v>
      </c>
      <c r="H42" s="76">
        <v>7</v>
      </c>
      <c r="I42" s="77">
        <v>5</v>
      </c>
      <c r="J42" s="16">
        <f>SUM(G42:I42)</f>
        <v>18</v>
      </c>
      <c r="K42" s="17">
        <f>+F42+J42</f>
        <v>38</v>
      </c>
      <c r="L42" s="75">
        <v>20</v>
      </c>
      <c r="M42" s="76">
        <v>2</v>
      </c>
      <c r="N42" s="77"/>
      <c r="O42" s="16">
        <f>SUM(L42:N42)</f>
        <v>22</v>
      </c>
      <c r="P42" s="13"/>
      <c r="Q42" s="14"/>
      <c r="R42" s="15"/>
      <c r="S42" s="16">
        <f>SUM(P42:R42)</f>
        <v>0</v>
      </c>
      <c r="T42" s="17">
        <f>+F42+J42+O42+S42</f>
        <v>60</v>
      </c>
    </row>
    <row r="43" spans="1:20" ht="62.25" customHeight="1" thickBot="1">
      <c r="A43" s="575"/>
      <c r="B43" s="160" t="s">
        <v>446</v>
      </c>
      <c r="C43" s="84"/>
      <c r="D43" s="85">
        <v>1</v>
      </c>
      <c r="E43" s="86">
        <v>1</v>
      </c>
      <c r="F43" s="22">
        <f>SUM(C43:E43)</f>
        <v>2</v>
      </c>
      <c r="G43" s="84">
        <v>1</v>
      </c>
      <c r="H43" s="85">
        <v>1</v>
      </c>
      <c r="I43" s="86">
        <v>1</v>
      </c>
      <c r="J43" s="22">
        <f>SUM(G43:I43)</f>
        <v>3</v>
      </c>
      <c r="K43" s="23">
        <f>+F43+J43</f>
        <v>5</v>
      </c>
      <c r="L43" s="84">
        <v>2</v>
      </c>
      <c r="M43" s="85">
        <v>1</v>
      </c>
      <c r="N43" s="86">
        <v>1</v>
      </c>
      <c r="O43" s="22">
        <f>SUM(L43:N43)</f>
        <v>4</v>
      </c>
      <c r="P43" s="19">
        <v>1</v>
      </c>
      <c r="Q43" s="20">
        <v>1</v>
      </c>
      <c r="R43" s="21"/>
      <c r="S43" s="22">
        <f>SUM(P43:R43)</f>
        <v>2</v>
      </c>
      <c r="T43" s="23">
        <f>+F43+J43+O43+S43</f>
        <v>11</v>
      </c>
    </row>
    <row r="44" spans="1:20" ht="35.1" customHeight="1" thickBot="1">
      <c r="A44" s="7" t="s">
        <v>46</v>
      </c>
      <c r="B44" s="103" t="s">
        <v>39</v>
      </c>
      <c r="C44" s="478" t="s">
        <v>25</v>
      </c>
      <c r="D44" s="478"/>
      <c r="E44" s="479"/>
      <c r="F44" s="25">
        <f>F45/F46</f>
        <v>1.0948905109489051</v>
      </c>
      <c r="G44" s="485" t="s">
        <v>25</v>
      </c>
      <c r="H44" s="478"/>
      <c r="I44" s="479"/>
      <c r="J44" s="25">
        <f>J45/J46</f>
        <v>1.2129496402877697</v>
      </c>
      <c r="K44" s="26">
        <f>K45/K46</f>
        <v>1.1543478260869566</v>
      </c>
      <c r="L44" s="485" t="s">
        <v>25</v>
      </c>
      <c r="M44" s="478"/>
      <c r="N44" s="479"/>
      <c r="O44" s="25">
        <f>O45/O46</f>
        <v>0.7858176555716353</v>
      </c>
      <c r="P44" s="480" t="s">
        <v>25</v>
      </c>
      <c r="Q44" s="481"/>
      <c r="R44" s="482"/>
      <c r="S44" s="25">
        <f>S45/S46</f>
        <v>0</v>
      </c>
      <c r="T44" s="26">
        <f>T45/T46</f>
        <v>0.76476906552094526</v>
      </c>
    </row>
    <row r="45" spans="1:20" ht="51" customHeight="1">
      <c r="A45" s="486" t="s">
        <v>445</v>
      </c>
      <c r="B45" s="312" t="s">
        <v>444</v>
      </c>
      <c r="C45" s="75">
        <v>280</v>
      </c>
      <c r="D45" s="76">
        <v>235</v>
      </c>
      <c r="E45" s="77">
        <v>235</v>
      </c>
      <c r="F45" s="16">
        <f>SUM(C45:E45)</f>
        <v>750</v>
      </c>
      <c r="G45" s="75">
        <v>265</v>
      </c>
      <c r="H45" s="76">
        <v>256</v>
      </c>
      <c r="I45" s="77">
        <v>322</v>
      </c>
      <c r="J45" s="16">
        <f>SUM(G45:I45)</f>
        <v>843</v>
      </c>
      <c r="K45" s="17">
        <f>+F45+J45</f>
        <v>1593</v>
      </c>
      <c r="L45" s="75">
        <v>264</v>
      </c>
      <c r="M45" s="76">
        <v>279</v>
      </c>
      <c r="N45" s="77"/>
      <c r="O45" s="16">
        <f>SUM(L45:N45)</f>
        <v>543</v>
      </c>
      <c r="P45" s="13"/>
      <c r="Q45" s="14"/>
      <c r="R45" s="15"/>
      <c r="S45" s="16">
        <f>SUM(P45:R45)</f>
        <v>0</v>
      </c>
      <c r="T45" s="17">
        <f>+F45+J45+O45+S45</f>
        <v>2136</v>
      </c>
    </row>
    <row r="46" spans="1:20" ht="53.25" customHeight="1" thickBot="1">
      <c r="A46" s="488"/>
      <c r="B46" s="160" t="s">
        <v>443</v>
      </c>
      <c r="C46" s="78">
        <v>230</v>
      </c>
      <c r="D46" s="79">
        <v>220</v>
      </c>
      <c r="E46" s="80">
        <v>235</v>
      </c>
      <c r="F46" s="22">
        <f>SUM(C46:E46)</f>
        <v>685</v>
      </c>
      <c r="G46" s="78">
        <v>240</v>
      </c>
      <c r="H46" s="79">
        <v>230</v>
      </c>
      <c r="I46" s="80">
        <v>225</v>
      </c>
      <c r="J46" s="22">
        <f>SUM(G46:I46)</f>
        <v>695</v>
      </c>
      <c r="K46" s="23">
        <f>+F46+J46</f>
        <v>1380</v>
      </c>
      <c r="L46" s="78">
        <v>222</v>
      </c>
      <c r="M46" s="79">
        <v>234</v>
      </c>
      <c r="N46" s="80">
        <v>235</v>
      </c>
      <c r="O46" s="22">
        <f>SUM(L46:N46)</f>
        <v>691</v>
      </c>
      <c r="P46" s="81">
        <v>245</v>
      </c>
      <c r="Q46" s="82">
        <v>247</v>
      </c>
      <c r="R46" s="83">
        <v>230</v>
      </c>
      <c r="S46" s="22">
        <f>SUM(P46:R46)</f>
        <v>722</v>
      </c>
      <c r="T46" s="23">
        <f>+F46+J46+O46+S46</f>
        <v>2793</v>
      </c>
    </row>
    <row r="47" spans="1:20" ht="35.1" customHeight="1" thickBot="1">
      <c r="A47" s="7" t="s">
        <v>48</v>
      </c>
      <c r="B47" s="103" t="s">
        <v>39</v>
      </c>
      <c r="C47" s="478" t="s">
        <v>25</v>
      </c>
      <c r="D47" s="478"/>
      <c r="E47" s="479"/>
      <c r="F47" s="25">
        <f>F48/F49</f>
        <v>6.69</v>
      </c>
      <c r="G47" s="485" t="s">
        <v>25</v>
      </c>
      <c r="H47" s="478"/>
      <c r="I47" s="479"/>
      <c r="J47" s="25">
        <f>J48/J49</f>
        <v>5.6124999999999998</v>
      </c>
      <c r="K47" s="26">
        <f>K48/K49</f>
        <v>6.0269230769230768</v>
      </c>
      <c r="L47" s="485" t="s">
        <v>25</v>
      </c>
      <c r="M47" s="478"/>
      <c r="N47" s="479"/>
      <c r="O47" s="25">
        <f>O48/O49</f>
        <v>3.1055555555555556</v>
      </c>
      <c r="P47" s="480" t="s">
        <v>25</v>
      </c>
      <c r="Q47" s="481"/>
      <c r="R47" s="482"/>
      <c r="S47" s="25">
        <f>S48/S49</f>
        <v>0</v>
      </c>
      <c r="T47" s="26">
        <f>T48/T49</f>
        <v>3.4290322580645163</v>
      </c>
    </row>
    <row r="48" spans="1:20" ht="51" customHeight="1">
      <c r="A48" s="634" t="s">
        <v>442</v>
      </c>
      <c r="B48" s="312" t="s">
        <v>441</v>
      </c>
      <c r="C48" s="75">
        <v>221</v>
      </c>
      <c r="D48" s="76">
        <v>224</v>
      </c>
      <c r="E48" s="77">
        <v>224</v>
      </c>
      <c r="F48" s="16">
        <f>SUM(C48:E48)</f>
        <v>669</v>
      </c>
      <c r="G48" s="75">
        <v>230</v>
      </c>
      <c r="H48" s="76">
        <v>316</v>
      </c>
      <c r="I48" s="77">
        <v>352</v>
      </c>
      <c r="J48" s="16">
        <f>SUM(G48:I48)</f>
        <v>898</v>
      </c>
      <c r="K48" s="17">
        <f>+F48+J48</f>
        <v>1567</v>
      </c>
      <c r="L48" s="75">
        <v>278</v>
      </c>
      <c r="M48" s="76">
        <v>281</v>
      </c>
      <c r="N48" s="77"/>
      <c r="O48" s="16">
        <f>SUM(L48:N48)</f>
        <v>559</v>
      </c>
      <c r="P48" s="13"/>
      <c r="Q48" s="14"/>
      <c r="R48" s="15"/>
      <c r="S48" s="16">
        <f>SUM(P48:R48)</f>
        <v>0</v>
      </c>
      <c r="T48" s="17">
        <f>+F48+J48+O48+S48</f>
        <v>2126</v>
      </c>
    </row>
    <row r="49" spans="1:20" ht="57" customHeight="1" thickBot="1">
      <c r="A49" s="635"/>
      <c r="B49" s="160" t="s">
        <v>440</v>
      </c>
      <c r="C49" s="84">
        <v>20</v>
      </c>
      <c r="D49" s="85">
        <v>50</v>
      </c>
      <c r="E49" s="86">
        <v>30</v>
      </c>
      <c r="F49" s="22">
        <f>SUM(C49:E49)</f>
        <v>100</v>
      </c>
      <c r="G49" s="84">
        <v>60</v>
      </c>
      <c r="H49" s="85">
        <v>40</v>
      </c>
      <c r="I49" s="86">
        <v>60</v>
      </c>
      <c r="J49" s="22">
        <f>SUM(G49:I49)</f>
        <v>160</v>
      </c>
      <c r="K49" s="23">
        <f>+F49+J49</f>
        <v>260</v>
      </c>
      <c r="L49" s="84">
        <v>70</v>
      </c>
      <c r="M49" s="85">
        <v>50</v>
      </c>
      <c r="N49" s="86">
        <v>60</v>
      </c>
      <c r="O49" s="22">
        <f>SUM(L49:N49)</f>
        <v>180</v>
      </c>
      <c r="P49" s="19">
        <v>60</v>
      </c>
      <c r="Q49" s="20">
        <v>70</v>
      </c>
      <c r="R49" s="21">
        <v>50</v>
      </c>
      <c r="S49" s="22">
        <f>SUM(P49:R49)</f>
        <v>180</v>
      </c>
      <c r="T49" s="23">
        <f>+F49+J49+O49+S49</f>
        <v>620</v>
      </c>
    </row>
    <row r="50" spans="1:20" ht="36" customHeight="1" thickBot="1">
      <c r="A50" s="497" t="s">
        <v>49</v>
      </c>
      <c r="B50" s="498"/>
      <c r="C50" s="478" t="s">
        <v>25</v>
      </c>
      <c r="D50" s="478"/>
      <c r="E50" s="479"/>
      <c r="F50" s="397">
        <f>F51/F52</f>
        <v>1</v>
      </c>
      <c r="G50" s="485" t="s">
        <v>25</v>
      </c>
      <c r="H50" s="478"/>
      <c r="I50" s="479"/>
      <c r="J50" s="397">
        <f>J51/J52</f>
        <v>1</v>
      </c>
      <c r="K50" s="398">
        <f>K51/K52</f>
        <v>1</v>
      </c>
      <c r="L50" s="485" t="s">
        <v>25</v>
      </c>
      <c r="M50" s="478"/>
      <c r="N50" s="479"/>
      <c r="O50" s="397">
        <f>O51/O52</f>
        <v>1</v>
      </c>
      <c r="P50" s="480" t="s">
        <v>25</v>
      </c>
      <c r="Q50" s="481"/>
      <c r="R50" s="482"/>
      <c r="S50" s="397" t="e">
        <f>S51/S52</f>
        <v>#DIV/0!</v>
      </c>
      <c r="T50" s="398">
        <f>T51/T52</f>
        <v>1</v>
      </c>
    </row>
    <row r="51" spans="1:20" ht="50.1" customHeight="1">
      <c r="A51" s="495" t="s">
        <v>214</v>
      </c>
      <c r="B51" s="47" t="s">
        <v>36</v>
      </c>
      <c r="C51" s="75">
        <v>1</v>
      </c>
      <c r="D51" s="76">
        <v>3</v>
      </c>
      <c r="E51" s="77">
        <v>7</v>
      </c>
      <c r="F51" s="16">
        <f>SUM(C51:E51)</f>
        <v>11</v>
      </c>
      <c r="G51" s="75">
        <v>12</v>
      </c>
      <c r="H51" s="76">
        <v>17</v>
      </c>
      <c r="I51" s="77">
        <v>5</v>
      </c>
      <c r="J51" s="16">
        <f>SUM(G51:I51)</f>
        <v>34</v>
      </c>
      <c r="K51" s="17">
        <f>+F51+J51</f>
        <v>45</v>
      </c>
      <c r="L51" s="75">
        <v>9</v>
      </c>
      <c r="M51" s="76">
        <v>6</v>
      </c>
      <c r="N51" s="77"/>
      <c r="O51" s="16">
        <f>SUM(L51:N51)</f>
        <v>15</v>
      </c>
      <c r="P51" s="13"/>
      <c r="Q51" s="14"/>
      <c r="R51" s="15"/>
      <c r="S51" s="16">
        <f>SUM(P51:R51)</f>
        <v>0</v>
      </c>
      <c r="T51" s="17">
        <f>+F51+J51+O51+S51</f>
        <v>60</v>
      </c>
    </row>
    <row r="52" spans="1:20" ht="50.1" customHeight="1" thickBot="1">
      <c r="A52" s="496"/>
      <c r="B52" s="48" t="s">
        <v>37</v>
      </c>
      <c r="C52" s="84">
        <v>1</v>
      </c>
      <c r="D52" s="85">
        <v>3</v>
      </c>
      <c r="E52" s="86">
        <v>7</v>
      </c>
      <c r="F52" s="22">
        <f>SUM(C52:E52)</f>
        <v>11</v>
      </c>
      <c r="G52" s="84">
        <v>12</v>
      </c>
      <c r="H52" s="85">
        <v>17</v>
      </c>
      <c r="I52" s="86">
        <v>5</v>
      </c>
      <c r="J52" s="22">
        <f>SUM(G52:I52)</f>
        <v>34</v>
      </c>
      <c r="K52" s="23">
        <f>+F52+J52</f>
        <v>45</v>
      </c>
      <c r="L52" s="84">
        <v>9</v>
      </c>
      <c r="M52" s="85">
        <v>6</v>
      </c>
      <c r="N52" s="86"/>
      <c r="O52" s="22">
        <f>SUM(L52:N52)</f>
        <v>15</v>
      </c>
      <c r="P52" s="28"/>
      <c r="Q52" s="29"/>
      <c r="R52" s="30"/>
      <c r="S52" s="22">
        <f>SUM(P52:R52)</f>
        <v>0</v>
      </c>
      <c r="T52" s="23">
        <f>+F52+J52+O52+S52</f>
        <v>60</v>
      </c>
    </row>
    <row r="56" spans="1:20" ht="15.75">
      <c r="B56" s="320"/>
    </row>
    <row r="57" spans="1:20" ht="15" customHeight="1"/>
    <row r="59" spans="1:20" ht="15" customHeight="1"/>
    <row r="61" spans="1:20" ht="15" customHeight="1"/>
    <row r="62" spans="1:20" ht="15" customHeight="1"/>
    <row r="64" spans="1:20" ht="15" customHeight="1"/>
    <row r="65" ht="15" customHeight="1"/>
    <row r="66" ht="15" customHeight="1"/>
  </sheetData>
  <protectedRanges>
    <protectedRange sqref="L37:N37" name="Rango1"/>
  </protectedRanges>
  <mergeCells count="120">
    <mergeCell ref="A45:A46"/>
    <mergeCell ref="C47:E47"/>
    <mergeCell ref="G47:I47"/>
    <mergeCell ref="L47:N47"/>
    <mergeCell ref="P47:R47"/>
    <mergeCell ref="A51:A52"/>
    <mergeCell ref="A50:B50"/>
    <mergeCell ref="C50:E50"/>
    <mergeCell ref="G50:I50"/>
    <mergeCell ref="L50:N50"/>
    <mergeCell ref="A48:A49"/>
    <mergeCell ref="P50:R50"/>
    <mergeCell ref="A39:A40"/>
    <mergeCell ref="C41:E41"/>
    <mergeCell ref="G41:I41"/>
    <mergeCell ref="L41:N41"/>
    <mergeCell ref="P41:R41"/>
    <mergeCell ref="A42:A43"/>
    <mergeCell ref="C44:E44"/>
    <mergeCell ref="G44:I44"/>
    <mergeCell ref="L44:N44"/>
    <mergeCell ref="P44:R44"/>
    <mergeCell ref="C35:E35"/>
    <mergeCell ref="G35:I35"/>
    <mergeCell ref="L35:N35"/>
    <mergeCell ref="P35:R35"/>
    <mergeCell ref="A36:A37"/>
    <mergeCell ref="C38:E38"/>
    <mergeCell ref="G38:I38"/>
    <mergeCell ref="L38:N38"/>
    <mergeCell ref="P38:R38"/>
    <mergeCell ref="A29:T29"/>
    <mergeCell ref="A31:B31"/>
    <mergeCell ref="C31:C34"/>
    <mergeCell ref="D31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Q31:Q34"/>
    <mergeCell ref="R31:R34"/>
    <mergeCell ref="S31:S34"/>
    <mergeCell ref="T31:T34"/>
    <mergeCell ref="E7:G7"/>
    <mergeCell ref="I7:K7"/>
    <mergeCell ref="N7:P7"/>
    <mergeCell ref="R7:T7"/>
    <mergeCell ref="B20:B21"/>
    <mergeCell ref="C20:C21"/>
    <mergeCell ref="E22:G22"/>
    <mergeCell ref="I22:K22"/>
    <mergeCell ref="N22:P22"/>
    <mergeCell ref="E10:G10"/>
    <mergeCell ref="I10:K10"/>
    <mergeCell ref="N10:P10"/>
    <mergeCell ref="E13:G13"/>
    <mergeCell ref="I13:K13"/>
    <mergeCell ref="N13:P13"/>
    <mergeCell ref="R13:T13"/>
    <mergeCell ref="E19:G19"/>
    <mergeCell ref="I19:K19"/>
    <mergeCell ref="N19:P19"/>
    <mergeCell ref="R19:T19"/>
    <mergeCell ref="R22:T22"/>
    <mergeCell ref="R16:T16"/>
    <mergeCell ref="B17:B18"/>
    <mergeCell ref="C17:C18"/>
    <mergeCell ref="C8:C9"/>
    <mergeCell ref="B8:B9"/>
    <mergeCell ref="A8:A9"/>
    <mergeCell ref="E25:G25"/>
    <mergeCell ref="I25:K25"/>
    <mergeCell ref="N25:P25"/>
    <mergeCell ref="R25:T25"/>
    <mergeCell ref="B26:B27"/>
    <mergeCell ref="C26:C27"/>
    <mergeCell ref="A20:A27"/>
    <mergeCell ref="R10:T10"/>
    <mergeCell ref="A11:A12"/>
    <mergeCell ref="B11:B12"/>
    <mergeCell ref="C11:C12"/>
    <mergeCell ref="B23:B24"/>
    <mergeCell ref="C23:C24"/>
    <mergeCell ref="A14:A18"/>
    <mergeCell ref="B14:B15"/>
    <mergeCell ref="C14:C15"/>
    <mergeCell ref="E16:G16"/>
    <mergeCell ref="I16:K16"/>
    <mergeCell ref="N16:P16"/>
    <mergeCell ref="A1:P1"/>
    <mergeCell ref="P3:P6"/>
    <mergeCell ref="B6:D6"/>
    <mergeCell ref="C5:D5"/>
    <mergeCell ref="A5:A6"/>
    <mergeCell ref="V3:V6"/>
    <mergeCell ref="N3:N6"/>
    <mergeCell ref="M3:M6"/>
    <mergeCell ref="L3:L6"/>
    <mergeCell ref="K3:K6"/>
    <mergeCell ref="J3:J6"/>
    <mergeCell ref="U3:U6"/>
    <mergeCell ref="T3:T6"/>
    <mergeCell ref="S3:S6"/>
    <mergeCell ref="R3:R6"/>
    <mergeCell ref="Q3:Q6"/>
    <mergeCell ref="H3:H6"/>
    <mergeCell ref="G3:G6"/>
    <mergeCell ref="F3:F6"/>
    <mergeCell ref="E3:E6"/>
    <mergeCell ref="A3:D3"/>
    <mergeCell ref="O3:O6"/>
    <mergeCell ref="I3:I6"/>
  </mergeCells>
  <conditionalFormatting sqref="H10">
    <cfRule type="cellIs" dxfId="3179" priority="709" operator="greaterThan">
      <formula>1</formula>
    </cfRule>
    <cfRule type="cellIs" dxfId="3178" priority="710" operator="greaterThan">
      <formula>0.89</formula>
    </cfRule>
    <cfRule type="cellIs" dxfId="3177" priority="711" operator="greaterThan">
      <formula>0.69</formula>
    </cfRule>
    <cfRule type="cellIs" dxfId="3176" priority="712" operator="greaterThan">
      <formula>0.49</formula>
    </cfRule>
    <cfRule type="cellIs" dxfId="3175" priority="713" operator="greaterThan">
      <formula>0.29</formula>
    </cfRule>
    <cfRule type="cellIs" dxfId="3174" priority="714" operator="lessThan">
      <formula>0.29</formula>
    </cfRule>
  </conditionalFormatting>
  <conditionalFormatting sqref="L10">
    <cfRule type="cellIs" dxfId="3173" priority="703" operator="greaterThan">
      <formula>1</formula>
    </cfRule>
    <cfRule type="cellIs" dxfId="3172" priority="704" operator="greaterThan">
      <formula>0.89</formula>
    </cfRule>
    <cfRule type="cellIs" dxfId="3171" priority="705" operator="greaterThan">
      <formula>0.69</formula>
    </cfRule>
    <cfRule type="cellIs" dxfId="3170" priority="706" operator="greaterThan">
      <formula>0.49</formula>
    </cfRule>
    <cfRule type="cellIs" dxfId="3169" priority="707" operator="greaterThan">
      <formula>0.29</formula>
    </cfRule>
    <cfRule type="cellIs" dxfId="3168" priority="708" operator="lessThan">
      <formula>0.29</formula>
    </cfRule>
  </conditionalFormatting>
  <conditionalFormatting sqref="M10">
    <cfRule type="cellIs" dxfId="3167" priority="697" operator="greaterThan">
      <formula>1</formula>
    </cfRule>
    <cfRule type="cellIs" dxfId="3166" priority="698" operator="greaterThan">
      <formula>0.89</formula>
    </cfRule>
    <cfRule type="cellIs" dxfId="3165" priority="699" operator="greaterThan">
      <formula>0.69</formula>
    </cfRule>
    <cfRule type="cellIs" dxfId="3164" priority="700" operator="greaterThan">
      <formula>0.49</formula>
    </cfRule>
    <cfRule type="cellIs" dxfId="3163" priority="701" operator="greaterThan">
      <formula>0.29</formula>
    </cfRule>
    <cfRule type="cellIs" dxfId="3162" priority="702" operator="lessThan">
      <formula>0.29</formula>
    </cfRule>
  </conditionalFormatting>
  <conditionalFormatting sqref="Q10">
    <cfRule type="cellIs" dxfId="3161" priority="691" operator="greaterThan">
      <formula>1</formula>
    </cfRule>
    <cfRule type="cellIs" dxfId="3160" priority="692" operator="greaterThan">
      <formula>0.89</formula>
    </cfRule>
    <cfRule type="cellIs" dxfId="3159" priority="693" operator="greaterThan">
      <formula>0.69</formula>
    </cfRule>
    <cfRule type="cellIs" dxfId="3158" priority="694" operator="greaterThan">
      <formula>0.49</formula>
    </cfRule>
    <cfRule type="cellIs" dxfId="3157" priority="695" operator="greaterThan">
      <formula>0.29</formula>
    </cfRule>
    <cfRule type="cellIs" dxfId="3156" priority="696" operator="lessThan">
      <formula>0.29</formula>
    </cfRule>
  </conditionalFormatting>
  <conditionalFormatting sqref="U10">
    <cfRule type="cellIs" dxfId="3155" priority="685" operator="greaterThan">
      <formula>1</formula>
    </cfRule>
    <cfRule type="cellIs" dxfId="3154" priority="686" operator="greaterThan">
      <formula>0.89</formula>
    </cfRule>
    <cfRule type="cellIs" dxfId="3153" priority="687" operator="greaterThan">
      <formula>0.69</formula>
    </cfRule>
    <cfRule type="cellIs" dxfId="3152" priority="688" operator="greaterThan">
      <formula>0.49</formula>
    </cfRule>
    <cfRule type="cellIs" dxfId="3151" priority="689" operator="greaterThan">
      <formula>0.29</formula>
    </cfRule>
    <cfRule type="cellIs" dxfId="3150" priority="690" operator="lessThan">
      <formula>0.29</formula>
    </cfRule>
  </conditionalFormatting>
  <conditionalFormatting sqref="V10">
    <cfRule type="cellIs" dxfId="3149" priority="679" operator="greaterThan">
      <formula>1</formula>
    </cfRule>
    <cfRule type="cellIs" dxfId="3148" priority="680" operator="greaterThan">
      <formula>0.89</formula>
    </cfRule>
    <cfRule type="cellIs" dxfId="3147" priority="681" operator="greaterThan">
      <formula>0.69</formula>
    </cfRule>
    <cfRule type="cellIs" dxfId="3146" priority="682" operator="greaterThan">
      <formula>0.49</formula>
    </cfRule>
    <cfRule type="cellIs" dxfId="3145" priority="683" operator="greaterThan">
      <formula>0.29</formula>
    </cfRule>
    <cfRule type="cellIs" dxfId="3144" priority="684" operator="lessThan">
      <formula>0.29</formula>
    </cfRule>
  </conditionalFormatting>
  <conditionalFormatting sqref="V13">
    <cfRule type="cellIs" dxfId="3143" priority="535" operator="greaterThan">
      <formula>1</formula>
    </cfRule>
    <cfRule type="cellIs" dxfId="3142" priority="536" operator="greaterThan">
      <formula>0.89</formula>
    </cfRule>
    <cfRule type="cellIs" dxfId="3141" priority="537" operator="greaterThan">
      <formula>0.69</formula>
    </cfRule>
    <cfRule type="cellIs" dxfId="3140" priority="538" operator="greaterThan">
      <formula>0.49</formula>
    </cfRule>
    <cfRule type="cellIs" dxfId="3139" priority="539" operator="greaterThan">
      <formula>0.29</formula>
    </cfRule>
    <cfRule type="cellIs" dxfId="3138" priority="540" operator="lessThan">
      <formula>0.29</formula>
    </cfRule>
  </conditionalFormatting>
  <conditionalFormatting sqref="H19">
    <cfRule type="cellIs" dxfId="3137" priority="637" operator="greaterThan">
      <formula>1</formula>
    </cfRule>
    <cfRule type="cellIs" dxfId="3136" priority="638" operator="greaterThan">
      <formula>0.89</formula>
    </cfRule>
    <cfRule type="cellIs" dxfId="3135" priority="639" operator="greaterThan">
      <formula>0.69</formula>
    </cfRule>
    <cfRule type="cellIs" dxfId="3134" priority="640" operator="greaterThan">
      <formula>0.49</formula>
    </cfRule>
    <cfRule type="cellIs" dxfId="3133" priority="641" operator="greaterThan">
      <formula>0.29</formula>
    </cfRule>
    <cfRule type="cellIs" dxfId="3132" priority="642" operator="lessThan">
      <formula>0.29</formula>
    </cfRule>
  </conditionalFormatting>
  <conditionalFormatting sqref="L19">
    <cfRule type="cellIs" dxfId="3131" priority="631" operator="greaterThan">
      <formula>1</formula>
    </cfRule>
    <cfRule type="cellIs" dxfId="3130" priority="632" operator="greaterThan">
      <formula>0.89</formula>
    </cfRule>
    <cfRule type="cellIs" dxfId="3129" priority="633" operator="greaterThan">
      <formula>0.69</formula>
    </cfRule>
    <cfRule type="cellIs" dxfId="3128" priority="634" operator="greaterThan">
      <formula>0.49</formula>
    </cfRule>
    <cfRule type="cellIs" dxfId="3127" priority="635" operator="greaterThan">
      <formula>0.29</formula>
    </cfRule>
    <cfRule type="cellIs" dxfId="3126" priority="636" operator="lessThan">
      <formula>0.29</formula>
    </cfRule>
  </conditionalFormatting>
  <conditionalFormatting sqref="M19">
    <cfRule type="cellIs" dxfId="3125" priority="625" operator="greaterThan">
      <formula>1</formula>
    </cfRule>
    <cfRule type="cellIs" dxfId="3124" priority="626" operator="greaterThan">
      <formula>0.89</formula>
    </cfRule>
    <cfRule type="cellIs" dxfId="3123" priority="627" operator="greaterThan">
      <formula>0.69</formula>
    </cfRule>
    <cfRule type="cellIs" dxfId="3122" priority="628" operator="greaterThan">
      <formula>0.49</formula>
    </cfRule>
    <cfRule type="cellIs" dxfId="3121" priority="629" operator="greaterThan">
      <formula>0.29</formula>
    </cfRule>
    <cfRule type="cellIs" dxfId="3120" priority="630" operator="lessThan">
      <formula>0.29</formula>
    </cfRule>
  </conditionalFormatting>
  <conditionalFormatting sqref="Q19">
    <cfRule type="cellIs" dxfId="3119" priority="619" operator="greaterThan">
      <formula>1</formula>
    </cfRule>
    <cfRule type="cellIs" dxfId="3118" priority="620" operator="greaterThan">
      <formula>0.89</formula>
    </cfRule>
    <cfRule type="cellIs" dxfId="3117" priority="621" operator="greaterThan">
      <formula>0.69</formula>
    </cfRule>
    <cfRule type="cellIs" dxfId="3116" priority="622" operator="greaterThan">
      <formula>0.49</formula>
    </cfRule>
    <cfRule type="cellIs" dxfId="3115" priority="623" operator="greaterThan">
      <formula>0.29</formula>
    </cfRule>
    <cfRule type="cellIs" dxfId="3114" priority="624" operator="lessThan">
      <formula>0.29</formula>
    </cfRule>
  </conditionalFormatting>
  <conditionalFormatting sqref="U19">
    <cfRule type="cellIs" dxfId="3113" priority="613" operator="greaterThan">
      <formula>1</formula>
    </cfRule>
    <cfRule type="cellIs" dxfId="3112" priority="614" operator="greaterThan">
      <formula>0.89</formula>
    </cfRule>
    <cfRule type="cellIs" dxfId="3111" priority="615" operator="greaterThan">
      <formula>0.69</formula>
    </cfRule>
    <cfRule type="cellIs" dxfId="3110" priority="616" operator="greaterThan">
      <formula>0.49</formula>
    </cfRule>
    <cfRule type="cellIs" dxfId="3109" priority="617" operator="greaterThan">
      <formula>0.29</formula>
    </cfRule>
    <cfRule type="cellIs" dxfId="3108" priority="618" operator="lessThan">
      <formula>0.29</formula>
    </cfRule>
  </conditionalFormatting>
  <conditionalFormatting sqref="V19">
    <cfRule type="cellIs" dxfId="3107" priority="607" operator="greaterThan">
      <formula>1</formula>
    </cfRule>
    <cfRule type="cellIs" dxfId="3106" priority="608" operator="greaterThan">
      <formula>0.89</formula>
    </cfRule>
    <cfRule type="cellIs" dxfId="3105" priority="609" operator="greaterThan">
      <formula>0.69</formula>
    </cfRule>
    <cfRule type="cellIs" dxfId="3104" priority="610" operator="greaterThan">
      <formula>0.49</formula>
    </cfRule>
    <cfRule type="cellIs" dxfId="3103" priority="611" operator="greaterThan">
      <formula>0.29</formula>
    </cfRule>
    <cfRule type="cellIs" dxfId="3102" priority="612" operator="lessThan">
      <formula>0.29</formula>
    </cfRule>
  </conditionalFormatting>
  <conditionalFormatting sqref="L13">
    <cfRule type="cellIs" dxfId="3101" priority="559" operator="greaterThan">
      <formula>1</formula>
    </cfRule>
    <cfRule type="cellIs" dxfId="3100" priority="560" operator="greaterThan">
      <formula>0.89</formula>
    </cfRule>
    <cfRule type="cellIs" dxfId="3099" priority="561" operator="greaterThan">
      <formula>0.69</formula>
    </cfRule>
    <cfRule type="cellIs" dxfId="3098" priority="562" operator="greaterThan">
      <formula>0.49</formula>
    </cfRule>
    <cfRule type="cellIs" dxfId="3097" priority="563" operator="greaterThan">
      <formula>0.29</formula>
    </cfRule>
    <cfRule type="cellIs" dxfId="3096" priority="564" operator="lessThan">
      <formula>0.29</formula>
    </cfRule>
  </conditionalFormatting>
  <conditionalFormatting sqref="V22">
    <cfRule type="cellIs" dxfId="3095" priority="571" operator="greaterThan">
      <formula>1</formula>
    </cfRule>
    <cfRule type="cellIs" dxfId="3094" priority="572" operator="greaterThan">
      <formula>0.89</formula>
    </cfRule>
    <cfRule type="cellIs" dxfId="3093" priority="573" operator="greaterThan">
      <formula>0.69</formula>
    </cfRule>
    <cfRule type="cellIs" dxfId="3092" priority="574" operator="greaterThan">
      <formula>0.49</formula>
    </cfRule>
    <cfRule type="cellIs" dxfId="3091" priority="575" operator="greaterThan">
      <formula>0.29</formula>
    </cfRule>
    <cfRule type="cellIs" dxfId="3090" priority="576" operator="lessThan">
      <formula>0.29</formula>
    </cfRule>
  </conditionalFormatting>
  <conditionalFormatting sqref="H13">
    <cfRule type="cellIs" dxfId="3089" priority="565" operator="greaterThan">
      <formula>1</formula>
    </cfRule>
    <cfRule type="cellIs" dxfId="3088" priority="566" operator="greaterThan">
      <formula>0.89</formula>
    </cfRule>
    <cfRule type="cellIs" dxfId="3087" priority="567" operator="greaterThan">
      <formula>0.69</formula>
    </cfRule>
    <cfRule type="cellIs" dxfId="3086" priority="568" operator="greaterThan">
      <formula>0.49</formula>
    </cfRule>
    <cfRule type="cellIs" dxfId="3085" priority="569" operator="greaterThan">
      <formula>0.29</formula>
    </cfRule>
    <cfRule type="cellIs" dxfId="3084" priority="570" operator="lessThan">
      <formula>0.29</formula>
    </cfRule>
  </conditionalFormatting>
  <conditionalFormatting sqref="M13">
    <cfRule type="cellIs" dxfId="3083" priority="553" operator="greaterThan">
      <formula>1</formula>
    </cfRule>
    <cfRule type="cellIs" dxfId="3082" priority="554" operator="greaterThan">
      <formula>0.89</formula>
    </cfRule>
    <cfRule type="cellIs" dxfId="3081" priority="555" operator="greaterThan">
      <formula>0.69</formula>
    </cfRule>
    <cfRule type="cellIs" dxfId="3080" priority="556" operator="greaterThan">
      <formula>0.49</formula>
    </cfRule>
    <cfRule type="cellIs" dxfId="3079" priority="557" operator="greaterThan">
      <formula>0.29</formula>
    </cfRule>
    <cfRule type="cellIs" dxfId="3078" priority="558" operator="lessThan">
      <formula>0.29</formula>
    </cfRule>
  </conditionalFormatting>
  <conditionalFormatting sqref="Q13">
    <cfRule type="cellIs" dxfId="3077" priority="547" operator="greaterThan">
      <formula>1</formula>
    </cfRule>
    <cfRule type="cellIs" dxfId="3076" priority="548" operator="greaterThan">
      <formula>0.89</formula>
    </cfRule>
    <cfRule type="cellIs" dxfId="3075" priority="549" operator="greaterThan">
      <formula>0.69</formula>
    </cfRule>
    <cfRule type="cellIs" dxfId="3074" priority="550" operator="greaterThan">
      <formula>0.49</formula>
    </cfRule>
    <cfRule type="cellIs" dxfId="3073" priority="551" operator="greaterThan">
      <formula>0.29</formula>
    </cfRule>
    <cfRule type="cellIs" dxfId="3072" priority="552" operator="lessThan">
      <formula>0.29</formula>
    </cfRule>
  </conditionalFormatting>
  <conditionalFormatting sqref="U13">
    <cfRule type="cellIs" dxfId="3071" priority="541" operator="greaterThan">
      <formula>1</formula>
    </cfRule>
    <cfRule type="cellIs" dxfId="3070" priority="542" operator="greaterThan">
      <formula>0.89</formula>
    </cfRule>
    <cfRule type="cellIs" dxfId="3069" priority="543" operator="greaterThan">
      <formula>0.69</formula>
    </cfRule>
    <cfRule type="cellIs" dxfId="3068" priority="544" operator="greaterThan">
      <formula>0.49</formula>
    </cfRule>
    <cfRule type="cellIs" dxfId="3067" priority="545" operator="greaterThan">
      <formula>0.29</formula>
    </cfRule>
    <cfRule type="cellIs" dxfId="3066" priority="546" operator="lessThan">
      <formula>0.29</formula>
    </cfRule>
  </conditionalFormatting>
  <conditionalFormatting sqref="V16">
    <cfRule type="cellIs" dxfId="3065" priority="499" operator="greaterThan">
      <formula>1</formula>
    </cfRule>
    <cfRule type="cellIs" dxfId="3064" priority="500" operator="greaterThan">
      <formula>0.89</formula>
    </cfRule>
    <cfRule type="cellIs" dxfId="3063" priority="501" operator="greaterThan">
      <formula>0.69</formula>
    </cfRule>
    <cfRule type="cellIs" dxfId="3062" priority="502" operator="greaterThan">
      <formula>0.49</formula>
    </cfRule>
    <cfRule type="cellIs" dxfId="3061" priority="503" operator="greaterThan">
      <formula>0.29</formula>
    </cfRule>
    <cfRule type="cellIs" dxfId="3060" priority="504" operator="lessThan">
      <formula>0.29</formula>
    </cfRule>
  </conditionalFormatting>
  <conditionalFormatting sqref="H16">
    <cfRule type="cellIs" dxfId="3059" priority="529" operator="greaterThan">
      <formula>1</formula>
    </cfRule>
    <cfRule type="cellIs" dxfId="3058" priority="530" operator="greaterThan">
      <formula>0.89</formula>
    </cfRule>
    <cfRule type="cellIs" dxfId="3057" priority="531" operator="greaterThan">
      <formula>0.69</formula>
    </cfRule>
    <cfRule type="cellIs" dxfId="3056" priority="532" operator="greaterThan">
      <formula>0.49</formula>
    </cfRule>
    <cfRule type="cellIs" dxfId="3055" priority="533" operator="greaterThan">
      <formula>0.29</formula>
    </cfRule>
    <cfRule type="cellIs" dxfId="3054" priority="534" operator="lessThan">
      <formula>0.29</formula>
    </cfRule>
  </conditionalFormatting>
  <conditionalFormatting sqref="L16">
    <cfRule type="cellIs" dxfId="3053" priority="523" operator="greaterThan">
      <formula>1</formula>
    </cfRule>
    <cfRule type="cellIs" dxfId="3052" priority="524" operator="greaterThan">
      <formula>0.89</formula>
    </cfRule>
    <cfRule type="cellIs" dxfId="3051" priority="525" operator="greaterThan">
      <formula>0.69</formula>
    </cfRule>
    <cfRule type="cellIs" dxfId="3050" priority="526" operator="greaterThan">
      <formula>0.49</formula>
    </cfRule>
    <cfRule type="cellIs" dxfId="3049" priority="527" operator="greaterThan">
      <formula>0.29</formula>
    </cfRule>
    <cfRule type="cellIs" dxfId="3048" priority="528" operator="lessThan">
      <formula>0.29</formula>
    </cfRule>
  </conditionalFormatting>
  <conditionalFormatting sqref="M16">
    <cfRule type="cellIs" dxfId="3047" priority="517" operator="greaterThan">
      <formula>1</formula>
    </cfRule>
    <cfRule type="cellIs" dxfId="3046" priority="518" operator="greaterThan">
      <formula>0.89</formula>
    </cfRule>
    <cfRule type="cellIs" dxfId="3045" priority="519" operator="greaterThan">
      <formula>0.69</formula>
    </cfRule>
    <cfRule type="cellIs" dxfId="3044" priority="520" operator="greaterThan">
      <formula>0.49</formula>
    </cfRule>
    <cfRule type="cellIs" dxfId="3043" priority="521" operator="greaterThan">
      <formula>0.29</formula>
    </cfRule>
    <cfRule type="cellIs" dxfId="3042" priority="522" operator="lessThan">
      <formula>0.29</formula>
    </cfRule>
  </conditionalFormatting>
  <conditionalFormatting sqref="Q16">
    <cfRule type="cellIs" dxfId="3041" priority="511" operator="greaterThan">
      <formula>1</formula>
    </cfRule>
    <cfRule type="cellIs" dxfId="3040" priority="512" operator="greaterThan">
      <formula>0.89</formula>
    </cfRule>
    <cfRule type="cellIs" dxfId="3039" priority="513" operator="greaterThan">
      <formula>0.69</formula>
    </cfRule>
    <cfRule type="cellIs" dxfId="3038" priority="514" operator="greaterThan">
      <formula>0.49</formula>
    </cfRule>
    <cfRule type="cellIs" dxfId="3037" priority="515" operator="greaterThan">
      <formula>0.29</formula>
    </cfRule>
    <cfRule type="cellIs" dxfId="3036" priority="516" operator="lessThan">
      <formula>0.29</formula>
    </cfRule>
  </conditionalFormatting>
  <conditionalFormatting sqref="U16">
    <cfRule type="cellIs" dxfId="3035" priority="505" operator="greaterThan">
      <formula>1</formula>
    </cfRule>
    <cfRule type="cellIs" dxfId="3034" priority="506" operator="greaterThan">
      <formula>0.89</formula>
    </cfRule>
    <cfRule type="cellIs" dxfId="3033" priority="507" operator="greaterThan">
      <formula>0.69</formula>
    </cfRule>
    <cfRule type="cellIs" dxfId="3032" priority="508" operator="greaterThan">
      <formula>0.49</formula>
    </cfRule>
    <cfRule type="cellIs" dxfId="3031" priority="509" operator="greaterThan">
      <formula>0.29</formula>
    </cfRule>
    <cfRule type="cellIs" dxfId="3030" priority="510" operator="lessThan">
      <formula>0.29</formula>
    </cfRule>
  </conditionalFormatting>
  <conditionalFormatting sqref="T35">
    <cfRule type="cellIs" dxfId="3029" priority="391" operator="greaterThan">
      <formula>1</formula>
    </cfRule>
    <cfRule type="cellIs" dxfId="3028" priority="392" operator="greaterThan">
      <formula>0.89</formula>
    </cfRule>
    <cfRule type="cellIs" dxfId="3027" priority="393" operator="greaterThan">
      <formula>0.69</formula>
    </cfRule>
    <cfRule type="cellIs" dxfId="3026" priority="394" operator="greaterThan">
      <formula>0.49</formula>
    </cfRule>
    <cfRule type="cellIs" dxfId="3025" priority="395" operator="greaterThan">
      <formula>0.29</formula>
    </cfRule>
    <cfRule type="cellIs" dxfId="3024" priority="396" operator="lessThan">
      <formula>0.29</formula>
    </cfRule>
  </conditionalFormatting>
  <conditionalFormatting sqref="F35">
    <cfRule type="cellIs" dxfId="3023" priority="421" operator="greaterThan">
      <formula>1</formula>
    </cfRule>
    <cfRule type="cellIs" dxfId="3022" priority="422" operator="greaterThan">
      <formula>0.89</formula>
    </cfRule>
    <cfRule type="cellIs" dxfId="3021" priority="423" operator="greaterThan">
      <formula>0.69</formula>
    </cfRule>
    <cfRule type="cellIs" dxfId="3020" priority="424" operator="greaterThan">
      <formula>0.49</formula>
    </cfRule>
    <cfRule type="cellIs" dxfId="3019" priority="425" operator="greaterThan">
      <formula>0.29</formula>
    </cfRule>
    <cfRule type="cellIs" dxfId="3018" priority="426" operator="lessThan">
      <formula>0.29</formula>
    </cfRule>
  </conditionalFormatting>
  <conditionalFormatting sqref="J35">
    <cfRule type="cellIs" dxfId="3017" priority="415" operator="greaterThan">
      <formula>1</formula>
    </cfRule>
    <cfRule type="cellIs" dxfId="3016" priority="416" operator="greaterThan">
      <formula>0.89</formula>
    </cfRule>
    <cfRule type="cellIs" dxfId="3015" priority="417" operator="greaterThan">
      <formula>0.69</formula>
    </cfRule>
    <cfRule type="cellIs" dxfId="3014" priority="418" operator="greaterThan">
      <formula>0.49</formula>
    </cfRule>
    <cfRule type="cellIs" dxfId="3013" priority="419" operator="greaterThan">
      <formula>0.29</formula>
    </cfRule>
    <cfRule type="cellIs" dxfId="3012" priority="420" operator="lessThan">
      <formula>0.29</formula>
    </cfRule>
  </conditionalFormatting>
  <conditionalFormatting sqref="K35">
    <cfRule type="cellIs" dxfId="3011" priority="409" operator="greaterThan">
      <formula>1</formula>
    </cfRule>
    <cfRule type="cellIs" dxfId="3010" priority="410" operator="greaterThan">
      <formula>0.89</formula>
    </cfRule>
    <cfRule type="cellIs" dxfId="3009" priority="411" operator="greaterThan">
      <formula>0.69</formula>
    </cfRule>
    <cfRule type="cellIs" dxfId="3008" priority="412" operator="greaterThan">
      <formula>0.49</formula>
    </cfRule>
    <cfRule type="cellIs" dxfId="3007" priority="413" operator="greaterThan">
      <formula>0.29</formula>
    </cfRule>
    <cfRule type="cellIs" dxfId="3006" priority="414" operator="lessThan">
      <formula>0.29</formula>
    </cfRule>
  </conditionalFormatting>
  <conditionalFormatting sqref="O35">
    <cfRule type="cellIs" dxfId="3005" priority="403" operator="greaterThan">
      <formula>1</formula>
    </cfRule>
    <cfRule type="cellIs" dxfId="3004" priority="404" operator="greaterThan">
      <formula>0.89</formula>
    </cfRule>
    <cfRule type="cellIs" dxfId="3003" priority="405" operator="greaterThan">
      <formula>0.69</formula>
    </cfRule>
    <cfRule type="cellIs" dxfId="3002" priority="406" operator="greaterThan">
      <formula>0.49</formula>
    </cfRule>
    <cfRule type="cellIs" dxfId="3001" priority="407" operator="greaterThan">
      <formula>0.29</formula>
    </cfRule>
    <cfRule type="cellIs" dxfId="3000" priority="408" operator="lessThan">
      <formula>0.29</formula>
    </cfRule>
  </conditionalFormatting>
  <conditionalFormatting sqref="S35">
    <cfRule type="cellIs" dxfId="2999" priority="397" operator="greaterThan">
      <formula>1</formula>
    </cfRule>
    <cfRule type="cellIs" dxfId="2998" priority="398" operator="greaterThan">
      <formula>0.89</formula>
    </cfRule>
    <cfRule type="cellIs" dxfId="2997" priority="399" operator="greaterThan">
      <formula>0.69</formula>
    </cfRule>
    <cfRule type="cellIs" dxfId="2996" priority="400" operator="greaterThan">
      <formula>0.49</formula>
    </cfRule>
    <cfRule type="cellIs" dxfId="2995" priority="401" operator="greaterThan">
      <formula>0.29</formula>
    </cfRule>
    <cfRule type="cellIs" dxfId="2994" priority="402" operator="lessThan">
      <formula>0.29</formula>
    </cfRule>
  </conditionalFormatting>
  <conditionalFormatting sqref="F47">
    <cfRule type="cellIs" dxfId="2993" priority="277" operator="greaterThan">
      <formula>1</formula>
    </cfRule>
    <cfRule type="cellIs" dxfId="2992" priority="278" operator="greaterThan">
      <formula>0.89</formula>
    </cfRule>
    <cfRule type="cellIs" dxfId="2991" priority="279" operator="greaterThan">
      <formula>0.69</formula>
    </cfRule>
    <cfRule type="cellIs" dxfId="2990" priority="280" operator="greaterThan">
      <formula>0.49</formula>
    </cfRule>
    <cfRule type="cellIs" dxfId="2989" priority="281" operator="greaterThan">
      <formula>0.29</formula>
    </cfRule>
    <cfRule type="cellIs" dxfId="2988" priority="282" operator="lessThan">
      <formula>0.29</formula>
    </cfRule>
  </conditionalFormatting>
  <conditionalFormatting sqref="J47">
    <cfRule type="cellIs" dxfId="2987" priority="271" operator="greaterThan">
      <formula>1</formula>
    </cfRule>
    <cfRule type="cellIs" dxfId="2986" priority="272" operator="greaterThan">
      <formula>0.89</formula>
    </cfRule>
    <cfRule type="cellIs" dxfId="2985" priority="273" operator="greaterThan">
      <formula>0.69</formula>
    </cfRule>
    <cfRule type="cellIs" dxfId="2984" priority="274" operator="greaterThan">
      <formula>0.49</formula>
    </cfRule>
    <cfRule type="cellIs" dxfId="2983" priority="275" operator="greaterThan">
      <formula>0.29</formula>
    </cfRule>
    <cfRule type="cellIs" dxfId="2982" priority="276" operator="lessThan">
      <formula>0.29</formula>
    </cfRule>
  </conditionalFormatting>
  <conditionalFormatting sqref="K47">
    <cfRule type="cellIs" dxfId="2981" priority="265" operator="greaterThan">
      <formula>1</formula>
    </cfRule>
    <cfRule type="cellIs" dxfId="2980" priority="266" operator="greaterThan">
      <formula>0.89</formula>
    </cfRule>
    <cfRule type="cellIs" dxfId="2979" priority="267" operator="greaterThan">
      <formula>0.69</formula>
    </cfRule>
    <cfRule type="cellIs" dxfId="2978" priority="268" operator="greaterThan">
      <formula>0.49</formula>
    </cfRule>
    <cfRule type="cellIs" dxfId="2977" priority="269" operator="greaterThan">
      <formula>0.29</formula>
    </cfRule>
    <cfRule type="cellIs" dxfId="2976" priority="270" operator="lessThan">
      <formula>0.29</formula>
    </cfRule>
  </conditionalFormatting>
  <conditionalFormatting sqref="O47">
    <cfRule type="cellIs" dxfId="2975" priority="259" operator="greaterThan">
      <formula>1</formula>
    </cfRule>
    <cfRule type="cellIs" dxfId="2974" priority="260" operator="greaterThan">
      <formula>0.89</formula>
    </cfRule>
    <cfRule type="cellIs" dxfId="2973" priority="261" operator="greaterThan">
      <formula>0.69</formula>
    </cfRule>
    <cfRule type="cellIs" dxfId="2972" priority="262" operator="greaterThan">
      <formula>0.49</formula>
    </cfRule>
    <cfRule type="cellIs" dxfId="2971" priority="263" operator="greaterThan">
      <formula>0.29</formula>
    </cfRule>
    <cfRule type="cellIs" dxfId="2970" priority="264" operator="lessThan">
      <formula>0.29</formula>
    </cfRule>
  </conditionalFormatting>
  <conditionalFormatting sqref="S47">
    <cfRule type="cellIs" dxfId="2969" priority="253" operator="greaterThan">
      <formula>1</formula>
    </cfRule>
    <cfRule type="cellIs" dxfId="2968" priority="254" operator="greaterThan">
      <formula>0.89</formula>
    </cfRule>
    <cfRule type="cellIs" dxfId="2967" priority="255" operator="greaterThan">
      <formula>0.69</formula>
    </cfRule>
    <cfRule type="cellIs" dxfId="2966" priority="256" operator="greaterThan">
      <formula>0.49</formula>
    </cfRule>
    <cfRule type="cellIs" dxfId="2965" priority="257" operator="greaterThan">
      <formula>0.29</formula>
    </cfRule>
    <cfRule type="cellIs" dxfId="2964" priority="258" operator="lessThan">
      <formula>0.29</formula>
    </cfRule>
  </conditionalFormatting>
  <conditionalFormatting sqref="T47">
    <cfRule type="cellIs" dxfId="2963" priority="247" operator="greaterThan">
      <formula>1</formula>
    </cfRule>
    <cfRule type="cellIs" dxfId="2962" priority="248" operator="greaterThan">
      <formula>0.89</formula>
    </cfRule>
    <cfRule type="cellIs" dxfId="2961" priority="249" operator="greaterThan">
      <formula>0.69</formula>
    </cfRule>
    <cfRule type="cellIs" dxfId="2960" priority="250" operator="greaterThan">
      <formula>0.49</formula>
    </cfRule>
    <cfRule type="cellIs" dxfId="2959" priority="251" operator="greaterThan">
      <formula>0.29</formula>
    </cfRule>
    <cfRule type="cellIs" dxfId="2958" priority="252" operator="lessThan">
      <formula>0.29</formula>
    </cfRule>
  </conditionalFormatting>
  <conditionalFormatting sqref="F38">
    <cfRule type="cellIs" dxfId="2957" priority="385" operator="greaterThan">
      <formula>1</formula>
    </cfRule>
    <cfRule type="cellIs" dxfId="2956" priority="386" operator="greaterThan">
      <formula>0.89</formula>
    </cfRule>
    <cfRule type="cellIs" dxfId="2955" priority="387" operator="greaterThan">
      <formula>0.69</formula>
    </cfRule>
    <cfRule type="cellIs" dxfId="2954" priority="388" operator="greaterThan">
      <formula>0.49</formula>
    </cfRule>
    <cfRule type="cellIs" dxfId="2953" priority="389" operator="greaterThan">
      <formula>0.29</formula>
    </cfRule>
    <cfRule type="cellIs" dxfId="2952" priority="390" operator="lessThan">
      <formula>0.29</formula>
    </cfRule>
  </conditionalFormatting>
  <conditionalFormatting sqref="J38">
    <cfRule type="cellIs" dxfId="2951" priority="379" operator="greaterThan">
      <formula>1</formula>
    </cfRule>
    <cfRule type="cellIs" dxfId="2950" priority="380" operator="greaterThan">
      <formula>0.89</formula>
    </cfRule>
    <cfRule type="cellIs" dxfId="2949" priority="381" operator="greaterThan">
      <formula>0.69</formula>
    </cfRule>
    <cfRule type="cellIs" dxfId="2948" priority="382" operator="greaterThan">
      <formula>0.49</formula>
    </cfRule>
    <cfRule type="cellIs" dxfId="2947" priority="383" operator="greaterThan">
      <formula>0.29</formula>
    </cfRule>
    <cfRule type="cellIs" dxfId="2946" priority="384" operator="lessThan">
      <formula>0.29</formula>
    </cfRule>
  </conditionalFormatting>
  <conditionalFormatting sqref="K38">
    <cfRule type="cellIs" dxfId="2945" priority="373" operator="greaterThan">
      <formula>1</formula>
    </cfRule>
    <cfRule type="cellIs" dxfId="2944" priority="374" operator="greaterThan">
      <formula>0.89</formula>
    </cfRule>
    <cfRule type="cellIs" dxfId="2943" priority="375" operator="greaterThan">
      <formula>0.69</formula>
    </cfRule>
    <cfRule type="cellIs" dxfId="2942" priority="376" operator="greaterThan">
      <formula>0.49</formula>
    </cfRule>
    <cfRule type="cellIs" dxfId="2941" priority="377" operator="greaterThan">
      <formula>0.29</formula>
    </cfRule>
    <cfRule type="cellIs" dxfId="2940" priority="378" operator="lessThan">
      <formula>0.29</formula>
    </cfRule>
  </conditionalFormatting>
  <conditionalFormatting sqref="O38">
    <cfRule type="cellIs" dxfId="2939" priority="367" operator="greaterThan">
      <formula>1</formula>
    </cfRule>
    <cfRule type="cellIs" dxfId="2938" priority="368" operator="greaterThan">
      <formula>0.89</formula>
    </cfRule>
    <cfRule type="cellIs" dxfId="2937" priority="369" operator="greaterThan">
      <formula>0.69</formula>
    </cfRule>
    <cfRule type="cellIs" dxfId="2936" priority="370" operator="greaterThan">
      <formula>0.49</formula>
    </cfRule>
    <cfRule type="cellIs" dxfId="2935" priority="371" operator="greaterThan">
      <formula>0.29</formula>
    </cfRule>
    <cfRule type="cellIs" dxfId="2934" priority="372" operator="lessThan">
      <formula>0.29</formula>
    </cfRule>
  </conditionalFormatting>
  <conditionalFormatting sqref="S38">
    <cfRule type="cellIs" dxfId="2933" priority="361" operator="greaterThan">
      <formula>1</formula>
    </cfRule>
    <cfRule type="cellIs" dxfId="2932" priority="362" operator="greaterThan">
      <formula>0.89</formula>
    </cfRule>
    <cfRule type="cellIs" dxfId="2931" priority="363" operator="greaterThan">
      <formula>0.69</formula>
    </cfRule>
    <cfRule type="cellIs" dxfId="2930" priority="364" operator="greaterThan">
      <formula>0.49</formula>
    </cfRule>
    <cfRule type="cellIs" dxfId="2929" priority="365" operator="greaterThan">
      <formula>0.29</formula>
    </cfRule>
    <cfRule type="cellIs" dxfId="2928" priority="366" operator="lessThan">
      <formula>0.29</formula>
    </cfRule>
  </conditionalFormatting>
  <conditionalFormatting sqref="T38">
    <cfRule type="cellIs" dxfId="2927" priority="355" operator="greaterThan">
      <formula>1</formula>
    </cfRule>
    <cfRule type="cellIs" dxfId="2926" priority="356" operator="greaterThan">
      <formula>0.89</formula>
    </cfRule>
    <cfRule type="cellIs" dxfId="2925" priority="357" operator="greaterThan">
      <formula>0.69</formula>
    </cfRule>
    <cfRule type="cellIs" dxfId="2924" priority="358" operator="greaterThan">
      <formula>0.49</formula>
    </cfRule>
    <cfRule type="cellIs" dxfId="2923" priority="359" operator="greaterThan">
      <formula>0.29</formula>
    </cfRule>
    <cfRule type="cellIs" dxfId="2922" priority="360" operator="lessThan">
      <formula>0.29</formula>
    </cfRule>
  </conditionalFormatting>
  <conditionalFormatting sqref="F41">
    <cfRule type="cellIs" dxfId="2921" priority="349" operator="greaterThan">
      <formula>1</formula>
    </cfRule>
    <cfRule type="cellIs" dxfId="2920" priority="350" operator="greaterThan">
      <formula>0.89</formula>
    </cfRule>
    <cfRule type="cellIs" dxfId="2919" priority="351" operator="greaterThan">
      <formula>0.69</formula>
    </cfRule>
    <cfRule type="cellIs" dxfId="2918" priority="352" operator="greaterThan">
      <formula>0.49</formula>
    </cfRule>
    <cfRule type="cellIs" dxfId="2917" priority="353" operator="greaterThan">
      <formula>0.29</formula>
    </cfRule>
    <cfRule type="cellIs" dxfId="2916" priority="354" operator="lessThan">
      <formula>0.29</formula>
    </cfRule>
  </conditionalFormatting>
  <conditionalFormatting sqref="J41">
    <cfRule type="cellIs" dxfId="2915" priority="343" operator="greaterThan">
      <formula>1</formula>
    </cfRule>
    <cfRule type="cellIs" dxfId="2914" priority="344" operator="greaterThan">
      <formula>0.89</formula>
    </cfRule>
    <cfRule type="cellIs" dxfId="2913" priority="345" operator="greaterThan">
      <formula>0.69</formula>
    </cfRule>
    <cfRule type="cellIs" dxfId="2912" priority="346" operator="greaterThan">
      <formula>0.49</formula>
    </cfRule>
    <cfRule type="cellIs" dxfId="2911" priority="347" operator="greaterThan">
      <formula>0.29</formula>
    </cfRule>
    <cfRule type="cellIs" dxfId="2910" priority="348" operator="lessThan">
      <formula>0.29</formula>
    </cfRule>
  </conditionalFormatting>
  <conditionalFormatting sqref="K41">
    <cfRule type="cellIs" dxfId="2909" priority="337" operator="greaterThan">
      <formula>1</formula>
    </cfRule>
    <cfRule type="cellIs" dxfId="2908" priority="338" operator="greaterThan">
      <formula>0.89</formula>
    </cfRule>
    <cfRule type="cellIs" dxfId="2907" priority="339" operator="greaterThan">
      <formula>0.69</formula>
    </cfRule>
    <cfRule type="cellIs" dxfId="2906" priority="340" operator="greaterThan">
      <formula>0.49</formula>
    </cfRule>
    <cfRule type="cellIs" dxfId="2905" priority="341" operator="greaterThan">
      <formula>0.29</formula>
    </cfRule>
    <cfRule type="cellIs" dxfId="2904" priority="342" operator="lessThan">
      <formula>0.29</formula>
    </cfRule>
  </conditionalFormatting>
  <conditionalFormatting sqref="O41">
    <cfRule type="cellIs" dxfId="2903" priority="331" operator="greaterThan">
      <formula>1</formula>
    </cfRule>
    <cfRule type="cellIs" dxfId="2902" priority="332" operator="greaterThan">
      <formula>0.89</formula>
    </cfRule>
    <cfRule type="cellIs" dxfId="2901" priority="333" operator="greaterThan">
      <formula>0.69</formula>
    </cfRule>
    <cfRule type="cellIs" dxfId="2900" priority="334" operator="greaterThan">
      <formula>0.49</formula>
    </cfRule>
    <cfRule type="cellIs" dxfId="2899" priority="335" operator="greaterThan">
      <formula>0.29</formula>
    </cfRule>
    <cfRule type="cellIs" dxfId="2898" priority="336" operator="lessThan">
      <formula>0.29</formula>
    </cfRule>
  </conditionalFormatting>
  <conditionalFormatting sqref="S41">
    <cfRule type="cellIs" dxfId="2897" priority="325" operator="greaterThan">
      <formula>1</formula>
    </cfRule>
    <cfRule type="cellIs" dxfId="2896" priority="326" operator="greaterThan">
      <formula>0.89</formula>
    </cfRule>
    <cfRule type="cellIs" dxfId="2895" priority="327" operator="greaterThan">
      <formula>0.69</formula>
    </cfRule>
    <cfRule type="cellIs" dxfId="2894" priority="328" operator="greaterThan">
      <formula>0.49</formula>
    </cfRule>
    <cfRule type="cellIs" dxfId="2893" priority="329" operator="greaterThan">
      <formula>0.29</formula>
    </cfRule>
    <cfRule type="cellIs" dxfId="2892" priority="330" operator="lessThan">
      <formula>0.29</formula>
    </cfRule>
  </conditionalFormatting>
  <conditionalFormatting sqref="T41">
    <cfRule type="cellIs" dxfId="2891" priority="319" operator="greaterThan">
      <formula>1</formula>
    </cfRule>
    <cfRule type="cellIs" dxfId="2890" priority="320" operator="greaterThan">
      <formula>0.89</formula>
    </cfRule>
    <cfRule type="cellIs" dxfId="2889" priority="321" operator="greaterThan">
      <formula>0.69</formula>
    </cfRule>
    <cfRule type="cellIs" dxfId="2888" priority="322" operator="greaterThan">
      <formula>0.49</formula>
    </cfRule>
    <cfRule type="cellIs" dxfId="2887" priority="323" operator="greaterThan">
      <formula>0.29</formula>
    </cfRule>
    <cfRule type="cellIs" dxfId="2886" priority="324" operator="lessThan">
      <formula>0.29</formula>
    </cfRule>
  </conditionalFormatting>
  <conditionalFormatting sqref="T44">
    <cfRule type="cellIs" dxfId="2885" priority="283" operator="greaterThan">
      <formula>1</formula>
    </cfRule>
    <cfRule type="cellIs" dxfId="2884" priority="284" operator="greaterThan">
      <formula>0.89</formula>
    </cfRule>
    <cfRule type="cellIs" dxfId="2883" priority="285" operator="greaterThan">
      <formula>0.69</formula>
    </cfRule>
    <cfRule type="cellIs" dxfId="2882" priority="286" operator="greaterThan">
      <formula>0.49</formula>
    </cfRule>
    <cfRule type="cellIs" dxfId="2881" priority="287" operator="greaterThan">
      <formula>0.29</formula>
    </cfRule>
    <cfRule type="cellIs" dxfId="2880" priority="288" operator="lessThan">
      <formula>0.29</formula>
    </cfRule>
  </conditionalFormatting>
  <conditionalFormatting sqref="F44">
    <cfRule type="cellIs" dxfId="2879" priority="313" operator="greaterThan">
      <formula>1</formula>
    </cfRule>
    <cfRule type="cellIs" dxfId="2878" priority="314" operator="greaterThan">
      <formula>0.89</formula>
    </cfRule>
    <cfRule type="cellIs" dxfId="2877" priority="315" operator="greaterThan">
      <formula>0.69</formula>
    </cfRule>
    <cfRule type="cellIs" dxfId="2876" priority="316" operator="greaterThan">
      <formula>0.49</formula>
    </cfRule>
    <cfRule type="cellIs" dxfId="2875" priority="317" operator="greaterThan">
      <formula>0.29</formula>
    </cfRule>
    <cfRule type="cellIs" dxfId="2874" priority="318" operator="lessThan">
      <formula>0.29</formula>
    </cfRule>
  </conditionalFormatting>
  <conditionalFormatting sqref="J44">
    <cfRule type="cellIs" dxfId="2873" priority="307" operator="greaterThan">
      <formula>1</formula>
    </cfRule>
    <cfRule type="cellIs" dxfId="2872" priority="308" operator="greaterThan">
      <formula>0.89</formula>
    </cfRule>
    <cfRule type="cellIs" dxfId="2871" priority="309" operator="greaterThan">
      <formula>0.69</formula>
    </cfRule>
    <cfRule type="cellIs" dxfId="2870" priority="310" operator="greaterThan">
      <formula>0.49</formula>
    </cfRule>
    <cfRule type="cellIs" dxfId="2869" priority="311" operator="greaterThan">
      <formula>0.29</formula>
    </cfRule>
    <cfRule type="cellIs" dxfId="2868" priority="312" operator="lessThan">
      <formula>0.29</formula>
    </cfRule>
  </conditionalFormatting>
  <conditionalFormatting sqref="K44">
    <cfRule type="cellIs" dxfId="2867" priority="301" operator="greaterThan">
      <formula>1</formula>
    </cfRule>
    <cfRule type="cellIs" dxfId="2866" priority="302" operator="greaterThan">
      <formula>0.89</formula>
    </cfRule>
    <cfRule type="cellIs" dxfId="2865" priority="303" operator="greaterThan">
      <formula>0.69</formula>
    </cfRule>
    <cfRule type="cellIs" dxfId="2864" priority="304" operator="greaterThan">
      <formula>0.49</formula>
    </cfRule>
    <cfRule type="cellIs" dxfId="2863" priority="305" operator="greaterThan">
      <formula>0.29</formula>
    </cfRule>
    <cfRule type="cellIs" dxfId="2862" priority="306" operator="lessThan">
      <formula>0.29</formula>
    </cfRule>
  </conditionalFormatting>
  <conditionalFormatting sqref="O44">
    <cfRule type="cellIs" dxfId="2861" priority="295" operator="greaterThan">
      <formula>1</formula>
    </cfRule>
    <cfRule type="cellIs" dxfId="2860" priority="296" operator="greaterThan">
      <formula>0.89</formula>
    </cfRule>
    <cfRule type="cellIs" dxfId="2859" priority="297" operator="greaterThan">
      <formula>0.69</formula>
    </cfRule>
    <cfRule type="cellIs" dxfId="2858" priority="298" operator="greaterThan">
      <formula>0.49</formula>
    </cfRule>
    <cfRule type="cellIs" dxfId="2857" priority="299" operator="greaterThan">
      <formula>0.29</formula>
    </cfRule>
    <cfRule type="cellIs" dxfId="2856" priority="300" operator="lessThan">
      <formula>0.29</formula>
    </cfRule>
  </conditionalFormatting>
  <conditionalFormatting sqref="S44">
    <cfRule type="cellIs" dxfId="2855" priority="289" operator="greaterThan">
      <formula>1</formula>
    </cfRule>
    <cfRule type="cellIs" dxfId="2854" priority="290" operator="greaterThan">
      <formula>0.89</formula>
    </cfRule>
    <cfRule type="cellIs" dxfId="2853" priority="291" operator="greaterThan">
      <formula>0.69</formula>
    </cfRule>
    <cfRule type="cellIs" dxfId="2852" priority="292" operator="greaterThan">
      <formula>0.49</formula>
    </cfRule>
    <cfRule type="cellIs" dxfId="2851" priority="293" operator="greaterThan">
      <formula>0.29</formula>
    </cfRule>
    <cfRule type="cellIs" dxfId="2850" priority="294" operator="lessThan">
      <formula>0.29</formula>
    </cfRule>
  </conditionalFormatting>
  <conditionalFormatting sqref="H7">
    <cfRule type="cellIs" dxfId="2849" priority="133" operator="greaterThan">
      <formula>1</formula>
    </cfRule>
    <cfRule type="cellIs" dxfId="2848" priority="134" operator="greaterThan">
      <formula>0.89</formula>
    </cfRule>
    <cfRule type="cellIs" dxfId="2847" priority="135" operator="greaterThan">
      <formula>0.69</formula>
    </cfRule>
    <cfRule type="cellIs" dxfId="2846" priority="136" operator="greaterThan">
      <formula>0.49</formula>
    </cfRule>
    <cfRule type="cellIs" dxfId="2845" priority="137" operator="greaterThan">
      <formula>0.29</formula>
    </cfRule>
    <cfRule type="cellIs" dxfId="2844" priority="138" operator="lessThan">
      <formula>0.29</formula>
    </cfRule>
  </conditionalFormatting>
  <conditionalFormatting sqref="L7">
    <cfRule type="cellIs" dxfId="2843" priority="127" operator="greaterThan">
      <formula>1</formula>
    </cfRule>
    <cfRule type="cellIs" dxfId="2842" priority="128" operator="greaterThan">
      <formula>0.89</formula>
    </cfRule>
    <cfRule type="cellIs" dxfId="2841" priority="129" operator="greaterThan">
      <formula>0.69</formula>
    </cfRule>
    <cfRule type="cellIs" dxfId="2840" priority="130" operator="greaterThan">
      <formula>0.49</formula>
    </cfRule>
    <cfRule type="cellIs" dxfId="2839" priority="131" operator="greaterThan">
      <formula>0.29</formula>
    </cfRule>
    <cfRule type="cellIs" dxfId="2838" priority="132" operator="lessThan">
      <formula>0.29</formula>
    </cfRule>
  </conditionalFormatting>
  <conditionalFormatting sqref="M7">
    <cfRule type="cellIs" dxfId="2837" priority="121" operator="greaterThan">
      <formula>1</formula>
    </cfRule>
    <cfRule type="cellIs" dxfId="2836" priority="122" operator="greaterThan">
      <formula>0.89</formula>
    </cfRule>
    <cfRule type="cellIs" dxfId="2835" priority="123" operator="greaterThan">
      <formula>0.69</formula>
    </cfRule>
    <cfRule type="cellIs" dxfId="2834" priority="124" operator="greaterThan">
      <formula>0.49</formula>
    </cfRule>
    <cfRule type="cellIs" dxfId="2833" priority="125" operator="greaterThan">
      <formula>0.29</formula>
    </cfRule>
    <cfRule type="cellIs" dxfId="2832" priority="126" operator="lessThan">
      <formula>0.29</formula>
    </cfRule>
  </conditionalFormatting>
  <conditionalFormatting sqref="Q7">
    <cfRule type="cellIs" dxfId="2831" priority="115" operator="greaterThan">
      <formula>1</formula>
    </cfRule>
    <cfRule type="cellIs" dxfId="2830" priority="116" operator="greaterThan">
      <formula>0.89</formula>
    </cfRule>
    <cfRule type="cellIs" dxfId="2829" priority="117" operator="greaterThan">
      <formula>0.69</formula>
    </cfRule>
    <cfRule type="cellIs" dxfId="2828" priority="118" operator="greaterThan">
      <formula>0.49</formula>
    </cfRule>
    <cfRule type="cellIs" dxfId="2827" priority="119" operator="greaterThan">
      <formula>0.29</formula>
    </cfRule>
    <cfRule type="cellIs" dxfId="2826" priority="120" operator="lessThan">
      <formula>0.29</formula>
    </cfRule>
  </conditionalFormatting>
  <conditionalFormatting sqref="U7">
    <cfRule type="cellIs" dxfId="2825" priority="109" operator="greaterThan">
      <formula>1</formula>
    </cfRule>
    <cfRule type="cellIs" dxfId="2824" priority="110" operator="greaterThan">
      <formula>0.89</formula>
    </cfRule>
    <cfRule type="cellIs" dxfId="2823" priority="111" operator="greaterThan">
      <formula>0.69</formula>
    </cfRule>
    <cfRule type="cellIs" dxfId="2822" priority="112" operator="greaterThan">
      <formula>0.49</formula>
    </cfRule>
    <cfRule type="cellIs" dxfId="2821" priority="113" operator="greaterThan">
      <formula>0.29</formula>
    </cfRule>
    <cfRule type="cellIs" dxfId="2820" priority="114" operator="lessThan">
      <formula>0.29</formula>
    </cfRule>
  </conditionalFormatting>
  <conditionalFormatting sqref="V7">
    <cfRule type="cellIs" dxfId="2819" priority="103" operator="greaterThan">
      <formula>1</formula>
    </cfRule>
    <cfRule type="cellIs" dxfId="2818" priority="104" operator="greaterThan">
      <formula>0.89</formula>
    </cfRule>
    <cfRule type="cellIs" dxfId="2817" priority="105" operator="greaterThan">
      <formula>0.69</formula>
    </cfRule>
    <cfRule type="cellIs" dxfId="2816" priority="106" operator="greaterThan">
      <formula>0.49</formula>
    </cfRule>
    <cfRule type="cellIs" dxfId="2815" priority="107" operator="greaterThan">
      <formula>0.29</formula>
    </cfRule>
    <cfRule type="cellIs" dxfId="2814" priority="108" operator="lessThan">
      <formula>0.29</formula>
    </cfRule>
  </conditionalFormatting>
  <conditionalFormatting sqref="V25">
    <cfRule type="cellIs" dxfId="2813" priority="67" operator="greaterThan">
      <formula>1</formula>
    </cfRule>
    <cfRule type="cellIs" dxfId="2812" priority="68" operator="greaterThan">
      <formula>0.89</formula>
    </cfRule>
    <cfRule type="cellIs" dxfId="2811" priority="69" operator="greaterThan">
      <formula>0.69</formula>
    </cfRule>
    <cfRule type="cellIs" dxfId="2810" priority="70" operator="greaterThan">
      <formula>0.49</formula>
    </cfRule>
    <cfRule type="cellIs" dxfId="2809" priority="71" operator="greaterThan">
      <formula>0.29</formula>
    </cfRule>
    <cfRule type="cellIs" dxfId="2808" priority="72" operator="lessThan">
      <formula>0.29</formula>
    </cfRule>
  </conditionalFormatting>
  <conditionalFormatting sqref="H25">
    <cfRule type="cellIs" dxfId="2807" priority="97" operator="greaterThan">
      <formula>1</formula>
    </cfRule>
    <cfRule type="cellIs" dxfId="2806" priority="98" operator="greaterThan">
      <formula>0.89</formula>
    </cfRule>
    <cfRule type="cellIs" dxfId="2805" priority="99" operator="greaterThan">
      <formula>0.69</formula>
    </cfRule>
    <cfRule type="cellIs" dxfId="2804" priority="100" operator="greaterThan">
      <formula>0.49</formula>
    </cfRule>
    <cfRule type="cellIs" dxfId="2803" priority="101" operator="greaterThan">
      <formula>0.29</formula>
    </cfRule>
    <cfRule type="cellIs" dxfId="2802" priority="102" operator="lessThan">
      <formula>0.29</formula>
    </cfRule>
  </conditionalFormatting>
  <conditionalFormatting sqref="L25">
    <cfRule type="cellIs" dxfId="2801" priority="91" operator="greaterThan">
      <formula>1</formula>
    </cfRule>
    <cfRule type="cellIs" dxfId="2800" priority="92" operator="greaterThan">
      <formula>0.89</formula>
    </cfRule>
    <cfRule type="cellIs" dxfId="2799" priority="93" operator="greaterThan">
      <formula>0.69</formula>
    </cfRule>
    <cfRule type="cellIs" dxfId="2798" priority="94" operator="greaterThan">
      <formula>0.49</formula>
    </cfRule>
    <cfRule type="cellIs" dxfId="2797" priority="95" operator="greaterThan">
      <formula>0.29</formula>
    </cfRule>
    <cfRule type="cellIs" dxfId="2796" priority="96" operator="lessThan">
      <formula>0.29</formula>
    </cfRule>
  </conditionalFormatting>
  <conditionalFormatting sqref="M25">
    <cfRule type="cellIs" dxfId="2795" priority="85" operator="greaterThan">
      <formula>1</formula>
    </cfRule>
    <cfRule type="cellIs" dxfId="2794" priority="86" operator="greaterThan">
      <formula>0.89</formula>
    </cfRule>
    <cfRule type="cellIs" dxfId="2793" priority="87" operator="greaterThan">
      <formula>0.69</formula>
    </cfRule>
    <cfRule type="cellIs" dxfId="2792" priority="88" operator="greaterThan">
      <formula>0.49</formula>
    </cfRule>
    <cfRule type="cellIs" dxfId="2791" priority="89" operator="greaterThan">
      <formula>0.29</formula>
    </cfRule>
    <cfRule type="cellIs" dxfId="2790" priority="90" operator="lessThan">
      <formula>0.29</formula>
    </cfRule>
  </conditionalFormatting>
  <conditionalFormatting sqref="Q25">
    <cfRule type="cellIs" dxfId="2789" priority="79" operator="greaterThan">
      <formula>1</formula>
    </cfRule>
    <cfRule type="cellIs" dxfId="2788" priority="80" operator="greaterThan">
      <formula>0.89</formula>
    </cfRule>
    <cfRule type="cellIs" dxfId="2787" priority="81" operator="greaterThan">
      <formula>0.69</formula>
    </cfRule>
    <cfRule type="cellIs" dxfId="2786" priority="82" operator="greaterThan">
      <formula>0.49</formula>
    </cfRule>
    <cfRule type="cellIs" dxfId="2785" priority="83" operator="greaterThan">
      <formula>0.29</formula>
    </cfRule>
    <cfRule type="cellIs" dxfId="2784" priority="84" operator="lessThan">
      <formula>0.29</formula>
    </cfRule>
  </conditionalFormatting>
  <conditionalFormatting sqref="U25">
    <cfRule type="cellIs" dxfId="2783" priority="73" operator="greaterThan">
      <formula>1</formula>
    </cfRule>
    <cfRule type="cellIs" dxfId="2782" priority="74" operator="greaterThan">
      <formula>0.89</formula>
    </cfRule>
    <cfRule type="cellIs" dxfId="2781" priority="75" operator="greaterThan">
      <formula>0.69</formula>
    </cfRule>
    <cfRule type="cellIs" dxfId="2780" priority="76" operator="greaterThan">
      <formula>0.49</formula>
    </cfRule>
    <cfRule type="cellIs" dxfId="2779" priority="77" operator="greaterThan">
      <formula>0.29</formula>
    </cfRule>
    <cfRule type="cellIs" dxfId="2778" priority="78" operator="lessThan">
      <formula>0.29</formula>
    </cfRule>
  </conditionalFormatting>
  <conditionalFormatting sqref="M22">
    <cfRule type="cellIs" dxfId="2777" priority="61" operator="greaterThan">
      <formula>1</formula>
    </cfRule>
    <cfRule type="cellIs" dxfId="2776" priority="62" operator="greaterThan">
      <formula>0.89</formula>
    </cfRule>
    <cfRule type="cellIs" dxfId="2775" priority="63" operator="greaterThan">
      <formula>0.69</formula>
    </cfRule>
    <cfRule type="cellIs" dxfId="2774" priority="64" operator="greaterThan">
      <formula>0.49</formula>
    </cfRule>
    <cfRule type="cellIs" dxfId="2773" priority="65" operator="greaterThan">
      <formula>0.29</formula>
    </cfRule>
    <cfRule type="cellIs" dxfId="2772" priority="66" operator="lessThan">
      <formula>0.29</formula>
    </cfRule>
  </conditionalFormatting>
  <conditionalFormatting sqref="H22">
    <cfRule type="cellIs" dxfId="2771" priority="55" operator="greaterThan">
      <formula>1</formula>
    </cfRule>
    <cfRule type="cellIs" dxfId="2770" priority="56" operator="greaterThan">
      <formula>0.89</formula>
    </cfRule>
    <cfRule type="cellIs" dxfId="2769" priority="57" operator="greaterThan">
      <formula>0.69</formula>
    </cfRule>
    <cfRule type="cellIs" dxfId="2768" priority="58" operator="greaterThan">
      <formula>0.49</formula>
    </cfRule>
    <cfRule type="cellIs" dxfId="2767" priority="59" operator="greaterThan">
      <formula>0.29</formula>
    </cfRule>
    <cfRule type="cellIs" dxfId="2766" priority="60" operator="lessThan">
      <formula>0.29</formula>
    </cfRule>
  </conditionalFormatting>
  <conditionalFormatting sqref="L22">
    <cfRule type="cellIs" dxfId="2765" priority="49" operator="greaterThan">
      <formula>1</formula>
    </cfRule>
    <cfRule type="cellIs" dxfId="2764" priority="50" operator="greaterThan">
      <formula>0.89</formula>
    </cfRule>
    <cfRule type="cellIs" dxfId="2763" priority="51" operator="greaterThan">
      <formula>0.69</formula>
    </cfRule>
    <cfRule type="cellIs" dxfId="2762" priority="52" operator="greaterThan">
      <formula>0.49</formula>
    </cfRule>
    <cfRule type="cellIs" dxfId="2761" priority="53" operator="greaterThan">
      <formula>0.29</formula>
    </cfRule>
    <cfRule type="cellIs" dxfId="2760" priority="54" operator="lessThan">
      <formula>0.29</formula>
    </cfRule>
  </conditionalFormatting>
  <conditionalFormatting sqref="Q22">
    <cfRule type="cellIs" dxfId="2759" priority="43" operator="greaterThan">
      <formula>1</formula>
    </cfRule>
    <cfRule type="cellIs" dxfId="2758" priority="44" operator="greaterThan">
      <formula>0.89</formula>
    </cfRule>
    <cfRule type="cellIs" dxfId="2757" priority="45" operator="greaterThan">
      <formula>0.69</formula>
    </cfRule>
    <cfRule type="cellIs" dxfId="2756" priority="46" operator="greaterThan">
      <formula>0.49</formula>
    </cfRule>
    <cfRule type="cellIs" dxfId="2755" priority="47" operator="greaterThan">
      <formula>0.29</formula>
    </cfRule>
    <cfRule type="cellIs" dxfId="2754" priority="48" operator="lessThan">
      <formula>0.29</formula>
    </cfRule>
  </conditionalFormatting>
  <conditionalFormatting sqref="U22">
    <cfRule type="cellIs" dxfId="2753" priority="37" operator="greaterThan">
      <formula>1</formula>
    </cfRule>
    <cfRule type="cellIs" dxfId="2752" priority="38" operator="greaterThan">
      <formula>0.89</formula>
    </cfRule>
    <cfRule type="cellIs" dxfId="2751" priority="39" operator="greaterThan">
      <formula>0.69</formula>
    </cfRule>
    <cfRule type="cellIs" dxfId="2750" priority="40" operator="greaterThan">
      <formula>0.49</formula>
    </cfRule>
    <cfRule type="cellIs" dxfId="2749" priority="41" operator="greaterThan">
      <formula>0.29</formula>
    </cfRule>
    <cfRule type="cellIs" dxfId="2748" priority="42" operator="lessThan">
      <formula>0.29</formula>
    </cfRule>
  </conditionalFormatting>
  <conditionalFormatting sqref="T50">
    <cfRule type="cellIs" dxfId="2747" priority="1" operator="greaterThan">
      <formula>1</formula>
    </cfRule>
    <cfRule type="cellIs" dxfId="2746" priority="2" operator="greaterThan">
      <formula>0.89</formula>
    </cfRule>
    <cfRule type="cellIs" dxfId="2745" priority="3" operator="greaterThan">
      <formula>0.69</formula>
    </cfRule>
    <cfRule type="cellIs" dxfId="2744" priority="4" operator="greaterThan">
      <formula>0.49</formula>
    </cfRule>
    <cfRule type="cellIs" dxfId="2743" priority="5" operator="greaterThan">
      <formula>0.29</formula>
    </cfRule>
    <cfRule type="cellIs" dxfId="2742" priority="6" operator="lessThan">
      <formula>0.29</formula>
    </cfRule>
  </conditionalFormatting>
  <conditionalFormatting sqref="F50">
    <cfRule type="cellIs" dxfId="2741" priority="31" operator="greaterThan">
      <formula>1</formula>
    </cfRule>
    <cfRule type="cellIs" dxfId="2740" priority="32" operator="greaterThan">
      <formula>0.89</formula>
    </cfRule>
    <cfRule type="cellIs" dxfId="2739" priority="33" operator="greaterThan">
      <formula>0.69</formula>
    </cfRule>
    <cfRule type="cellIs" dxfId="2738" priority="34" operator="greaterThan">
      <formula>0.49</formula>
    </cfRule>
    <cfRule type="cellIs" dxfId="2737" priority="35" operator="greaterThan">
      <formula>0.29</formula>
    </cfRule>
    <cfRule type="cellIs" dxfId="2736" priority="36" operator="lessThan">
      <formula>0.29</formula>
    </cfRule>
  </conditionalFormatting>
  <conditionalFormatting sqref="J50">
    <cfRule type="cellIs" dxfId="2735" priority="25" operator="greaterThan">
      <formula>1</formula>
    </cfRule>
    <cfRule type="cellIs" dxfId="2734" priority="26" operator="greaterThan">
      <formula>0.89</formula>
    </cfRule>
    <cfRule type="cellIs" dxfId="2733" priority="27" operator="greaterThan">
      <formula>0.69</formula>
    </cfRule>
    <cfRule type="cellIs" dxfId="2732" priority="28" operator="greaterThan">
      <formula>0.49</formula>
    </cfRule>
    <cfRule type="cellIs" dxfId="2731" priority="29" operator="greaterThan">
      <formula>0.29</formula>
    </cfRule>
    <cfRule type="cellIs" dxfId="2730" priority="30" operator="lessThan">
      <formula>0.29</formula>
    </cfRule>
  </conditionalFormatting>
  <conditionalFormatting sqref="K50">
    <cfRule type="cellIs" dxfId="2729" priority="19" operator="greaterThan">
      <formula>1</formula>
    </cfRule>
    <cfRule type="cellIs" dxfId="2728" priority="20" operator="greaterThan">
      <formula>0.89</formula>
    </cfRule>
    <cfRule type="cellIs" dxfId="2727" priority="21" operator="greaterThan">
      <formula>0.69</formula>
    </cfRule>
    <cfRule type="cellIs" dxfId="2726" priority="22" operator="greaterThan">
      <formula>0.49</formula>
    </cfRule>
    <cfRule type="cellIs" dxfId="2725" priority="23" operator="greaterThan">
      <formula>0.29</formula>
    </cfRule>
    <cfRule type="cellIs" dxfId="2724" priority="24" operator="lessThan">
      <formula>0.29</formula>
    </cfRule>
  </conditionalFormatting>
  <conditionalFormatting sqref="O50">
    <cfRule type="cellIs" dxfId="2723" priority="13" operator="greaterThan">
      <formula>1</formula>
    </cfRule>
    <cfRule type="cellIs" dxfId="2722" priority="14" operator="greaterThan">
      <formula>0.89</formula>
    </cfRule>
    <cfRule type="cellIs" dxfId="2721" priority="15" operator="greaterThan">
      <formula>0.69</formula>
    </cfRule>
    <cfRule type="cellIs" dxfId="2720" priority="16" operator="greaterThan">
      <formula>0.49</formula>
    </cfRule>
    <cfRule type="cellIs" dxfId="2719" priority="17" operator="greaterThan">
      <formula>0.29</formula>
    </cfRule>
    <cfRule type="cellIs" dxfId="2718" priority="18" operator="lessThan">
      <formula>0.29</formula>
    </cfRule>
  </conditionalFormatting>
  <conditionalFormatting sqref="S50">
    <cfRule type="cellIs" dxfId="2717" priority="7" operator="greaterThan">
      <formula>1</formula>
    </cfRule>
    <cfRule type="cellIs" dxfId="2716" priority="8" operator="greaterThan">
      <formula>0.89</formula>
    </cfRule>
    <cfRule type="cellIs" dxfId="2715" priority="9" operator="greaterThan">
      <formula>0.69</formula>
    </cfRule>
    <cfRule type="cellIs" dxfId="2714" priority="10" operator="greaterThan">
      <formula>0.49</formula>
    </cfRule>
    <cfRule type="cellIs" dxfId="2713" priority="11" operator="greaterThan">
      <formula>0.29</formula>
    </cfRule>
    <cfRule type="cellIs" dxfId="2712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49"/>
  <sheetViews>
    <sheetView topLeftCell="A30" zoomScale="50" zoomScaleNormal="50" workbookViewId="0">
      <selection activeCell="M49" sqref="M49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9.5703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50.1" customHeight="1">
      <c r="A1" s="459" t="s">
        <v>1049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105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1.4048148148148147</v>
      </c>
      <c r="I7" s="477" t="s">
        <v>25</v>
      </c>
      <c r="J7" s="475"/>
      <c r="K7" s="476"/>
      <c r="L7" s="9">
        <f t="shared" ref="L7:M7" si="0">L8/L9</f>
        <v>1.4822222222222223</v>
      </c>
      <c r="M7" s="10">
        <f t="shared" si="0"/>
        <v>1.4435185185185184</v>
      </c>
      <c r="N7" s="477" t="s">
        <v>25</v>
      </c>
      <c r="O7" s="475"/>
      <c r="P7" s="476"/>
      <c r="Q7" s="9">
        <f>Q8/Q9</f>
        <v>1.1088888888888888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0.99898148148148147</v>
      </c>
    </row>
    <row r="8" spans="1:22" ht="42" customHeight="1">
      <c r="A8" s="486" t="s">
        <v>1038</v>
      </c>
      <c r="B8" s="483" t="s">
        <v>414</v>
      </c>
      <c r="C8" s="483" t="s">
        <v>415</v>
      </c>
      <c r="D8" s="312" t="s">
        <v>416</v>
      </c>
      <c r="E8" s="75">
        <v>1162</v>
      </c>
      <c r="F8" s="76">
        <v>1238</v>
      </c>
      <c r="G8" s="77">
        <v>1393</v>
      </c>
      <c r="H8" s="16">
        <f>SUM(E8:G8)</f>
        <v>3793</v>
      </c>
      <c r="I8" s="75">
        <v>1250</v>
      </c>
      <c r="J8" s="76">
        <v>1200</v>
      </c>
      <c r="K8" s="77">
        <v>1552</v>
      </c>
      <c r="L8" s="16">
        <f t="shared" ref="L8" si="2">SUM(I8:K8)</f>
        <v>4002</v>
      </c>
      <c r="M8" s="17">
        <f>+H8+L8</f>
        <v>7795</v>
      </c>
      <c r="N8" s="75">
        <v>1564</v>
      </c>
      <c r="O8" s="76">
        <v>1430</v>
      </c>
      <c r="P8" s="77"/>
      <c r="Q8" s="16">
        <f>SUM(N8:P8)</f>
        <v>2994</v>
      </c>
      <c r="R8" s="13"/>
      <c r="S8" s="14"/>
      <c r="T8" s="15"/>
      <c r="U8" s="16">
        <f t="shared" ref="U8:U9" si="3">SUM(R8:T8)</f>
        <v>0</v>
      </c>
      <c r="V8" s="17">
        <f>+H8+L8+Q8+U8</f>
        <v>10789</v>
      </c>
    </row>
    <row r="9" spans="1:22" ht="54" customHeight="1" thickBot="1">
      <c r="A9" s="487"/>
      <c r="B9" s="484"/>
      <c r="C9" s="484"/>
      <c r="D9" s="34" t="s">
        <v>417</v>
      </c>
      <c r="E9" s="84">
        <v>900</v>
      </c>
      <c r="F9" s="85">
        <v>900</v>
      </c>
      <c r="G9" s="86">
        <v>900</v>
      </c>
      <c r="H9" s="22">
        <f>SUM(E9:G9)</f>
        <v>2700</v>
      </c>
      <c r="I9" s="84">
        <v>900</v>
      </c>
      <c r="J9" s="84">
        <v>900</v>
      </c>
      <c r="K9" s="84">
        <v>900</v>
      </c>
      <c r="L9" s="22">
        <f t="shared" ref="L9" si="4">SUM(I9:K9)</f>
        <v>2700</v>
      </c>
      <c r="M9" s="23">
        <f>+H9+L9</f>
        <v>5400</v>
      </c>
      <c r="N9" s="84">
        <v>900</v>
      </c>
      <c r="O9" s="84">
        <v>900</v>
      </c>
      <c r="P9" s="84">
        <v>900</v>
      </c>
      <c r="Q9" s="22">
        <f>SUM(N9:P9)</f>
        <v>2700</v>
      </c>
      <c r="R9" s="19">
        <v>900</v>
      </c>
      <c r="S9" s="19">
        <v>900</v>
      </c>
      <c r="T9" s="19">
        <v>900</v>
      </c>
      <c r="U9" s="22">
        <f t="shared" si="3"/>
        <v>2700</v>
      </c>
      <c r="V9" s="23">
        <f>+H9+L9+Q9+U9</f>
        <v>10800</v>
      </c>
    </row>
    <row r="10" spans="1:22" ht="44.25" customHeight="1" thickBot="1">
      <c r="A10" s="487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>H11/H12</f>
        <v>1.0666666666666667</v>
      </c>
      <c r="I10" s="478" t="s">
        <v>25</v>
      </c>
      <c r="J10" s="478"/>
      <c r="K10" s="479"/>
      <c r="L10" s="25">
        <f>L11/L12</f>
        <v>1.6333333333333333</v>
      </c>
      <c r="M10" s="26">
        <f>M11/M12</f>
        <v>1.35</v>
      </c>
      <c r="N10" s="478" t="s">
        <v>25</v>
      </c>
      <c r="O10" s="478"/>
      <c r="P10" s="479"/>
      <c r="Q10" s="25">
        <f>Q11/Q12</f>
        <v>1.1333333333333333</v>
      </c>
      <c r="R10" s="480" t="s">
        <v>25</v>
      </c>
      <c r="S10" s="481"/>
      <c r="T10" s="482"/>
      <c r="U10" s="25">
        <f>U11/U12</f>
        <v>0</v>
      </c>
      <c r="V10" s="26">
        <f>V11/V12</f>
        <v>0.95833333333333337</v>
      </c>
    </row>
    <row r="11" spans="1:22" ht="45.75" customHeight="1">
      <c r="A11" s="487"/>
      <c r="B11" s="483" t="s">
        <v>1249</v>
      </c>
      <c r="C11" s="483" t="s">
        <v>1046</v>
      </c>
      <c r="D11" s="312" t="s">
        <v>418</v>
      </c>
      <c r="E11" s="75">
        <v>7</v>
      </c>
      <c r="F11" s="76">
        <v>6</v>
      </c>
      <c r="G11" s="77">
        <v>19</v>
      </c>
      <c r="H11" s="16">
        <f t="shared" ref="H11" si="5">SUM(E11:G11)</f>
        <v>32</v>
      </c>
      <c r="I11" s="75">
        <v>24</v>
      </c>
      <c r="J11" s="76">
        <v>12</v>
      </c>
      <c r="K11" s="77">
        <v>13</v>
      </c>
      <c r="L11" s="16">
        <f t="shared" ref="L11" si="6">SUM(I11:K11)</f>
        <v>49</v>
      </c>
      <c r="M11" s="17">
        <f t="shared" ref="M11" si="7">+H11+L11</f>
        <v>81</v>
      </c>
      <c r="N11" s="75">
        <v>19</v>
      </c>
      <c r="O11" s="76">
        <v>15</v>
      </c>
      <c r="P11" s="77"/>
      <c r="Q11" s="16">
        <f t="shared" ref="Q11" si="8">SUM(N11:P11)</f>
        <v>34</v>
      </c>
      <c r="R11" s="13"/>
      <c r="S11" s="14"/>
      <c r="T11" s="15"/>
      <c r="U11" s="16">
        <f t="shared" ref="U11" si="9">SUM(R11:T11)</f>
        <v>0</v>
      </c>
      <c r="V11" s="17">
        <f>+H11+L11+Q11+U11</f>
        <v>115</v>
      </c>
    </row>
    <row r="12" spans="1:22" ht="42.75" customHeight="1" thickBot="1">
      <c r="A12" s="487"/>
      <c r="B12" s="484"/>
      <c r="C12" s="484"/>
      <c r="D12" s="40" t="s">
        <v>1035</v>
      </c>
      <c r="E12" s="393">
        <v>10</v>
      </c>
      <c r="F12" s="384">
        <v>10</v>
      </c>
      <c r="G12" s="392">
        <v>10</v>
      </c>
      <c r="H12" s="61">
        <f t="shared" ref="H12" si="10">SUM(E12:G12)</f>
        <v>30</v>
      </c>
      <c r="I12" s="393">
        <v>10</v>
      </c>
      <c r="J12" s="384">
        <v>10</v>
      </c>
      <c r="K12" s="392">
        <v>10</v>
      </c>
      <c r="L12" s="61">
        <f t="shared" ref="L12" si="11">SUM(I12:K12)</f>
        <v>30</v>
      </c>
      <c r="M12" s="62">
        <f>+H12+L12</f>
        <v>60</v>
      </c>
      <c r="N12" s="393">
        <v>10</v>
      </c>
      <c r="O12" s="384">
        <v>10</v>
      </c>
      <c r="P12" s="392">
        <v>10</v>
      </c>
      <c r="Q12" s="61">
        <f t="shared" ref="Q12" si="12">SUM(N12:P12)</f>
        <v>30</v>
      </c>
      <c r="R12" s="63">
        <v>10</v>
      </c>
      <c r="S12" s="64">
        <v>10</v>
      </c>
      <c r="T12" s="65">
        <v>10</v>
      </c>
      <c r="U12" s="61">
        <f t="shared" ref="U12" si="13">SUM(R12:T12)</f>
        <v>30</v>
      </c>
      <c r="V12" s="62">
        <f>+H12+L12+Q12+U12</f>
        <v>120</v>
      </c>
    </row>
    <row r="13" spans="1:22" ht="45.75" customHeight="1" thickBot="1">
      <c r="A13" s="7" t="s">
        <v>29</v>
      </c>
      <c r="B13" s="451" t="s">
        <v>30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>H14/H15</f>
        <v>0</v>
      </c>
      <c r="I13" s="478" t="s">
        <v>25</v>
      </c>
      <c r="J13" s="478"/>
      <c r="K13" s="479"/>
      <c r="L13" s="25">
        <f>L14/L15</f>
        <v>1.6666666666666667</v>
      </c>
      <c r="M13" s="26">
        <f>M14/M15</f>
        <v>0.83333333333333337</v>
      </c>
      <c r="N13" s="478" t="s">
        <v>25</v>
      </c>
      <c r="O13" s="478"/>
      <c r="P13" s="479"/>
      <c r="Q13" s="25">
        <f>Q14/Q15</f>
        <v>0</v>
      </c>
      <c r="R13" s="480" t="s">
        <v>25</v>
      </c>
      <c r="S13" s="481"/>
      <c r="T13" s="482"/>
      <c r="U13" s="25" t="e">
        <f>U14/U15</f>
        <v>#DIV/0!</v>
      </c>
      <c r="V13" s="26">
        <f>V14/V15</f>
        <v>0.55555555555555558</v>
      </c>
    </row>
    <row r="14" spans="1:22" ht="34.5" customHeight="1">
      <c r="A14" s="521" t="s">
        <v>1047</v>
      </c>
      <c r="B14" s="483" t="s">
        <v>1030</v>
      </c>
      <c r="C14" s="489" t="s">
        <v>1037</v>
      </c>
      <c r="D14" s="315" t="s">
        <v>1005</v>
      </c>
      <c r="E14" s="75">
        <v>0</v>
      </c>
      <c r="F14" s="76">
        <v>0</v>
      </c>
      <c r="G14" s="77">
        <v>0</v>
      </c>
      <c r="H14" s="16">
        <f t="shared" ref="H14:H15" si="14">SUM(E14:G14)</f>
        <v>0</v>
      </c>
      <c r="I14" s="75">
        <v>0</v>
      </c>
      <c r="J14" s="76">
        <v>0</v>
      </c>
      <c r="K14" s="77">
        <v>5</v>
      </c>
      <c r="L14" s="16">
        <f t="shared" ref="L14" si="15">SUM(I14:K14)</f>
        <v>5</v>
      </c>
      <c r="M14" s="17">
        <f t="shared" ref="M14:M15" si="16">+H14+L14</f>
        <v>5</v>
      </c>
      <c r="N14" s="75">
        <v>0</v>
      </c>
      <c r="O14" s="76">
        <v>0</v>
      </c>
      <c r="P14" s="77"/>
      <c r="Q14" s="16">
        <f t="shared" ref="Q14:Q15" si="17">SUM(N14:P14)</f>
        <v>0</v>
      </c>
      <c r="R14" s="13"/>
      <c r="S14" s="14"/>
      <c r="T14" s="15"/>
      <c r="U14" s="16">
        <f t="shared" ref="U14:U15" si="18">SUM(R14:T14)</f>
        <v>0</v>
      </c>
      <c r="V14" s="17">
        <f t="shared" ref="V14:V15" si="19">+H14+L14+Q14+U14</f>
        <v>5</v>
      </c>
    </row>
    <row r="15" spans="1:22" ht="34.5" customHeight="1" thickBot="1">
      <c r="A15" s="522"/>
      <c r="B15" s="484"/>
      <c r="C15" s="490"/>
      <c r="D15" s="34" t="s">
        <v>1006</v>
      </c>
      <c r="E15" s="84">
        <v>1</v>
      </c>
      <c r="F15" s="85">
        <v>1</v>
      </c>
      <c r="G15" s="86">
        <v>1</v>
      </c>
      <c r="H15" s="22">
        <f t="shared" si="14"/>
        <v>3</v>
      </c>
      <c r="I15" s="84">
        <v>1</v>
      </c>
      <c r="J15" s="85">
        <v>1</v>
      </c>
      <c r="K15" s="86">
        <v>1</v>
      </c>
      <c r="L15" s="22">
        <f t="shared" ref="L15" si="20">SUM(I15:K15)</f>
        <v>3</v>
      </c>
      <c r="M15" s="23">
        <f t="shared" si="16"/>
        <v>6</v>
      </c>
      <c r="N15" s="84">
        <v>1</v>
      </c>
      <c r="O15" s="85">
        <v>1</v>
      </c>
      <c r="P15" s="86">
        <v>1</v>
      </c>
      <c r="Q15" s="22">
        <f t="shared" si="17"/>
        <v>3</v>
      </c>
      <c r="R15" s="19"/>
      <c r="S15" s="20"/>
      <c r="T15" s="21"/>
      <c r="U15" s="22">
        <f t="shared" si="18"/>
        <v>0</v>
      </c>
      <c r="V15" s="23">
        <f t="shared" si="19"/>
        <v>9</v>
      </c>
    </row>
    <row r="16" spans="1:22" ht="55.5" customHeight="1" thickBot="1">
      <c r="A16" s="522"/>
      <c r="B16" s="24" t="s">
        <v>31</v>
      </c>
      <c r="C16" s="7" t="s">
        <v>24</v>
      </c>
      <c r="D16" s="103" t="s">
        <v>27</v>
      </c>
      <c r="E16" s="478" t="s">
        <v>25</v>
      </c>
      <c r="F16" s="478"/>
      <c r="G16" s="479"/>
      <c r="H16" s="25" t="e">
        <f>H17/H18</f>
        <v>#DIV/0!</v>
      </c>
      <c r="I16" s="485" t="s">
        <v>25</v>
      </c>
      <c r="J16" s="478"/>
      <c r="K16" s="479"/>
      <c r="L16" s="25">
        <f>L17/L18</f>
        <v>0</v>
      </c>
      <c r="M16" s="26">
        <f>M17/M18</f>
        <v>0</v>
      </c>
      <c r="N16" s="485" t="s">
        <v>25</v>
      </c>
      <c r="O16" s="478"/>
      <c r="P16" s="479"/>
      <c r="Q16" s="25" t="e">
        <f>Q17/Q18</f>
        <v>#DIV/0!</v>
      </c>
      <c r="R16" s="480" t="s">
        <v>25</v>
      </c>
      <c r="S16" s="481"/>
      <c r="T16" s="482"/>
      <c r="U16" s="25" t="e">
        <f>U17/U18</f>
        <v>#DIV/0!</v>
      </c>
      <c r="V16" s="26">
        <f>V17/V18</f>
        <v>0.5</v>
      </c>
    </row>
    <row r="17" spans="1:22" ht="32.25" customHeight="1">
      <c r="A17" s="522"/>
      <c r="B17" s="483" t="s">
        <v>1036</v>
      </c>
      <c r="C17" s="489" t="s">
        <v>1037</v>
      </c>
      <c r="D17" s="315" t="s">
        <v>1005</v>
      </c>
      <c r="E17" s="75"/>
      <c r="F17" s="76"/>
      <c r="G17" s="77"/>
      <c r="H17" s="16">
        <f>SUM(E17:G17)</f>
        <v>0</v>
      </c>
      <c r="I17" s="75"/>
      <c r="J17" s="76"/>
      <c r="K17" s="77">
        <v>0</v>
      </c>
      <c r="L17" s="16">
        <f>SUM(I17:K17)</f>
        <v>0</v>
      </c>
      <c r="M17" s="17">
        <f>+H17+L17</f>
        <v>0</v>
      </c>
      <c r="N17" s="75"/>
      <c r="O17" s="76">
        <v>1</v>
      </c>
      <c r="P17" s="77"/>
      <c r="Q17" s="16">
        <f>SUM(N17:P17)</f>
        <v>1</v>
      </c>
      <c r="R17" s="13"/>
      <c r="S17" s="14"/>
      <c r="T17" s="15"/>
      <c r="U17" s="16">
        <f>SUM(R17:T17)</f>
        <v>0</v>
      </c>
      <c r="V17" s="17">
        <f>+H17+L17+Q17+U17</f>
        <v>1</v>
      </c>
    </row>
    <row r="18" spans="1:22" ht="32.25" customHeight="1" thickBot="1">
      <c r="A18" s="522"/>
      <c r="B18" s="484"/>
      <c r="C18" s="490"/>
      <c r="D18" s="34" t="s">
        <v>1006</v>
      </c>
      <c r="E18" s="84"/>
      <c r="F18" s="85"/>
      <c r="G18" s="86"/>
      <c r="H18" s="22">
        <f>SUM(E18:G18)</f>
        <v>0</v>
      </c>
      <c r="I18" s="84"/>
      <c r="J18" s="85"/>
      <c r="K18" s="86">
        <v>2</v>
      </c>
      <c r="L18" s="22">
        <f>SUM(I18:K18)</f>
        <v>2</v>
      </c>
      <c r="M18" s="23">
        <f>+H18+L18</f>
        <v>2</v>
      </c>
      <c r="N18" s="84"/>
      <c r="O18" s="85"/>
      <c r="P18" s="86"/>
      <c r="Q18" s="22">
        <f>SUM(N18:P18)</f>
        <v>0</v>
      </c>
      <c r="R18" s="19"/>
      <c r="S18" s="20"/>
      <c r="T18" s="21"/>
      <c r="U18" s="22">
        <f>SUM(R18:T18)</f>
        <v>0</v>
      </c>
      <c r="V18" s="23">
        <f>+H18+L18+Q18+U18</f>
        <v>2</v>
      </c>
    </row>
    <row r="19" spans="1:22" ht="46.5" customHeight="1" thickBot="1">
      <c r="A19" s="522"/>
      <c r="B19" s="24" t="s">
        <v>199</v>
      </c>
      <c r="C19" s="7" t="s">
        <v>24</v>
      </c>
      <c r="D19" s="103" t="s">
        <v>27</v>
      </c>
      <c r="E19" s="478" t="s">
        <v>25</v>
      </c>
      <c r="F19" s="478"/>
      <c r="G19" s="479"/>
      <c r="H19" s="25">
        <f>H20/H21</f>
        <v>0</v>
      </c>
      <c r="I19" s="485" t="s">
        <v>25</v>
      </c>
      <c r="J19" s="478"/>
      <c r="K19" s="479"/>
      <c r="L19" s="25">
        <f>L20/L21</f>
        <v>0</v>
      </c>
      <c r="M19" s="26">
        <f>M20/M21</f>
        <v>0</v>
      </c>
      <c r="N19" s="485" t="s">
        <v>25</v>
      </c>
      <c r="O19" s="478"/>
      <c r="P19" s="479"/>
      <c r="Q19" s="25" t="e">
        <f>Q20/Q21</f>
        <v>#DIV/0!</v>
      </c>
      <c r="R19" s="480" t="s">
        <v>25</v>
      </c>
      <c r="S19" s="481"/>
      <c r="T19" s="482"/>
      <c r="U19" s="25" t="e">
        <f>U20/U21</f>
        <v>#DIV/0!</v>
      </c>
      <c r="V19" s="26">
        <f>V20/V21</f>
        <v>0</v>
      </c>
    </row>
    <row r="20" spans="1:22" ht="32.25" customHeight="1">
      <c r="A20" s="522"/>
      <c r="B20" s="483" t="s">
        <v>422</v>
      </c>
      <c r="C20" s="489" t="s">
        <v>1037</v>
      </c>
      <c r="D20" s="315" t="s">
        <v>1005</v>
      </c>
      <c r="E20" s="75"/>
      <c r="F20" s="76">
        <v>0</v>
      </c>
      <c r="G20" s="77"/>
      <c r="H20" s="16">
        <f>SUM(E20:G20)</f>
        <v>0</v>
      </c>
      <c r="I20" s="75"/>
      <c r="J20" s="76">
        <v>0</v>
      </c>
      <c r="K20" s="77"/>
      <c r="L20" s="16">
        <f>SUM(I20:K20)</f>
        <v>0</v>
      </c>
      <c r="M20" s="17">
        <f>+H20+L20</f>
        <v>0</v>
      </c>
      <c r="N20" s="75"/>
      <c r="O20" s="76"/>
      <c r="P20" s="77"/>
      <c r="Q20" s="16">
        <f>SUM(N20:P20)</f>
        <v>0</v>
      </c>
      <c r="R20" s="13"/>
      <c r="S20" s="14"/>
      <c r="T20" s="15"/>
      <c r="U20" s="16">
        <f>SUM(R20:T20)</f>
        <v>0</v>
      </c>
      <c r="V20" s="17">
        <f>+H20+L20+Q20+U20</f>
        <v>0</v>
      </c>
    </row>
    <row r="21" spans="1:22" ht="32.25" customHeight="1" thickBot="1">
      <c r="A21" s="523"/>
      <c r="B21" s="484"/>
      <c r="C21" s="490"/>
      <c r="D21" s="34" t="s">
        <v>1006</v>
      </c>
      <c r="E21" s="84"/>
      <c r="F21" s="85">
        <v>1</v>
      </c>
      <c r="G21" s="86"/>
      <c r="H21" s="22">
        <f>SUM(E21:G21)</f>
        <v>1</v>
      </c>
      <c r="I21" s="84"/>
      <c r="J21" s="85">
        <v>1</v>
      </c>
      <c r="K21" s="86"/>
      <c r="L21" s="22">
        <f>SUM(I21:K21)</f>
        <v>1</v>
      </c>
      <c r="M21" s="23">
        <f>+H21+L21</f>
        <v>2</v>
      </c>
      <c r="N21" s="84"/>
      <c r="O21" s="85"/>
      <c r="P21" s="86"/>
      <c r="Q21" s="22">
        <f>SUM(N21:P21)</f>
        <v>0</v>
      </c>
      <c r="R21" s="19"/>
      <c r="S21" s="20"/>
      <c r="T21" s="21"/>
      <c r="U21" s="22">
        <f>SUM(R21:T21)</f>
        <v>0</v>
      </c>
      <c r="V21" s="23">
        <f>+H21+L21+Q21+U21</f>
        <v>2</v>
      </c>
    </row>
    <row r="22" spans="1:22" ht="50.25" customHeight="1" thickBot="1">
      <c r="A22" s="7" t="s">
        <v>32</v>
      </c>
      <c r="B22" s="451" t="s">
        <v>33</v>
      </c>
      <c r="C22" s="7" t="s">
        <v>24</v>
      </c>
      <c r="D22" s="103" t="s">
        <v>27</v>
      </c>
      <c r="E22" s="478" t="s">
        <v>25</v>
      </c>
      <c r="F22" s="478"/>
      <c r="G22" s="479"/>
      <c r="H22" s="25" t="e">
        <f>H23/H24</f>
        <v>#DIV/0!</v>
      </c>
      <c r="I22" s="485" t="s">
        <v>25</v>
      </c>
      <c r="J22" s="478"/>
      <c r="K22" s="479"/>
      <c r="L22" s="25">
        <f>L23/L24</f>
        <v>0</v>
      </c>
      <c r="M22" s="26">
        <f>M23/M24</f>
        <v>0</v>
      </c>
      <c r="N22" s="485" t="s">
        <v>25</v>
      </c>
      <c r="O22" s="478"/>
      <c r="P22" s="479"/>
      <c r="Q22" s="25" t="e">
        <f>Q23/Q24</f>
        <v>#DIV/0!</v>
      </c>
      <c r="R22" s="480" t="s">
        <v>25</v>
      </c>
      <c r="S22" s="481"/>
      <c r="T22" s="482"/>
      <c r="U22" s="25" t="e">
        <f>U23/U24</f>
        <v>#DIV/0!</v>
      </c>
      <c r="V22" s="26">
        <f>V23/V24</f>
        <v>0</v>
      </c>
    </row>
    <row r="23" spans="1:22" ht="33" customHeight="1">
      <c r="A23" s="486" t="s">
        <v>1048</v>
      </c>
      <c r="B23" s="483" t="s">
        <v>1039</v>
      </c>
      <c r="C23" s="489" t="s">
        <v>1040</v>
      </c>
      <c r="D23" s="315" t="s">
        <v>1041</v>
      </c>
      <c r="E23" s="75"/>
      <c r="F23" s="76"/>
      <c r="G23" s="77"/>
      <c r="H23" s="16">
        <f>SUM(E23:G23)</f>
        <v>0</v>
      </c>
      <c r="I23" s="75"/>
      <c r="J23" s="76">
        <v>0</v>
      </c>
      <c r="K23" s="77"/>
      <c r="L23" s="16">
        <f>SUM(I23:K23)</f>
        <v>0</v>
      </c>
      <c r="M23" s="17">
        <f>+H23+L23</f>
        <v>0</v>
      </c>
      <c r="N23" s="75"/>
      <c r="O23" s="76"/>
      <c r="P23" s="77"/>
      <c r="Q23" s="16">
        <f>SUM(N23:P23)</f>
        <v>0</v>
      </c>
      <c r="R23" s="13"/>
      <c r="S23" s="14"/>
      <c r="T23" s="15"/>
      <c r="U23" s="16">
        <f>SUM(R23:T23)</f>
        <v>0</v>
      </c>
      <c r="V23" s="17">
        <f>+H23+L23+Q23+U23</f>
        <v>0</v>
      </c>
    </row>
    <row r="24" spans="1:22" ht="33" customHeight="1" thickBot="1">
      <c r="A24" s="488"/>
      <c r="B24" s="484"/>
      <c r="C24" s="490"/>
      <c r="D24" s="34" t="s">
        <v>1042</v>
      </c>
      <c r="E24" s="84"/>
      <c r="F24" s="85"/>
      <c r="G24" s="86"/>
      <c r="H24" s="22">
        <f>SUM(E24:G24)</f>
        <v>0</v>
      </c>
      <c r="I24" s="84"/>
      <c r="J24" s="85">
        <v>1</v>
      </c>
      <c r="K24" s="86"/>
      <c r="L24" s="22">
        <f>SUM(I24:K24)</f>
        <v>1</v>
      </c>
      <c r="M24" s="23">
        <f>+H24+L24</f>
        <v>1</v>
      </c>
      <c r="N24" s="84"/>
      <c r="O24" s="85"/>
      <c r="P24" s="86"/>
      <c r="Q24" s="22">
        <f>SUM(N24:P24)</f>
        <v>0</v>
      </c>
      <c r="R24" s="19"/>
      <c r="S24" s="20"/>
      <c r="T24" s="21"/>
      <c r="U24" s="22">
        <f>SUM(R24:T24)</f>
        <v>0</v>
      </c>
      <c r="V24" s="23">
        <f>+H24+L24+Q24+U24</f>
        <v>1</v>
      </c>
    </row>
    <row r="25" spans="1:22" ht="14.25" customHeight="1"/>
    <row r="26" spans="1:22" ht="36" customHeight="1">
      <c r="A26" s="520"/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</row>
    <row r="27" spans="1:22" ht="12" customHeight="1" thickBot="1"/>
    <row r="28" spans="1:22" ht="41.25" customHeight="1" thickBot="1">
      <c r="A28" s="499" t="s">
        <v>0</v>
      </c>
      <c r="B28" s="500"/>
      <c r="C28" s="507" t="s">
        <v>1</v>
      </c>
      <c r="D28" s="504" t="s">
        <v>2</v>
      </c>
      <c r="E28" s="507" t="s">
        <v>3</v>
      </c>
      <c r="F28" s="504" t="s">
        <v>4</v>
      </c>
      <c r="G28" s="507" t="s">
        <v>5</v>
      </c>
      <c r="H28" s="504" t="s">
        <v>6</v>
      </c>
      <c r="I28" s="507" t="s">
        <v>7</v>
      </c>
      <c r="J28" s="504" t="s">
        <v>4</v>
      </c>
      <c r="K28" s="507" t="s">
        <v>8</v>
      </c>
      <c r="L28" s="504" t="s">
        <v>9</v>
      </c>
      <c r="M28" s="507" t="s">
        <v>10</v>
      </c>
      <c r="N28" s="504" t="s">
        <v>11</v>
      </c>
      <c r="O28" s="507" t="s">
        <v>4</v>
      </c>
      <c r="P28" s="504" t="s">
        <v>12</v>
      </c>
      <c r="Q28" s="507" t="s">
        <v>13</v>
      </c>
      <c r="R28" s="504" t="s">
        <v>14</v>
      </c>
      <c r="S28" s="507" t="s">
        <v>4</v>
      </c>
      <c r="T28" s="504" t="s">
        <v>15</v>
      </c>
    </row>
    <row r="29" spans="1:22" ht="27.75" customHeight="1" thickBot="1">
      <c r="A29" s="2" t="s">
        <v>16</v>
      </c>
      <c r="B29" s="3" t="s">
        <v>17</v>
      </c>
      <c r="C29" s="508"/>
      <c r="D29" s="505"/>
      <c r="E29" s="508"/>
      <c r="F29" s="505"/>
      <c r="G29" s="508"/>
      <c r="H29" s="505"/>
      <c r="I29" s="508"/>
      <c r="J29" s="505"/>
      <c r="K29" s="508"/>
      <c r="L29" s="505"/>
      <c r="M29" s="508"/>
      <c r="N29" s="505"/>
      <c r="O29" s="508"/>
      <c r="P29" s="505"/>
      <c r="Q29" s="508"/>
      <c r="R29" s="505"/>
      <c r="S29" s="508"/>
      <c r="T29" s="505"/>
    </row>
    <row r="30" spans="1:22" ht="27.75" customHeight="1" thickBot="1">
      <c r="A30" s="4" t="s">
        <v>18</v>
      </c>
      <c r="B30" s="5" t="s">
        <v>19</v>
      </c>
      <c r="C30" s="508"/>
      <c r="D30" s="505"/>
      <c r="E30" s="508"/>
      <c r="F30" s="505"/>
      <c r="G30" s="508"/>
      <c r="H30" s="505"/>
      <c r="I30" s="508"/>
      <c r="J30" s="505"/>
      <c r="K30" s="508"/>
      <c r="L30" s="505"/>
      <c r="M30" s="508"/>
      <c r="N30" s="505"/>
      <c r="O30" s="508"/>
      <c r="P30" s="505"/>
      <c r="Q30" s="508"/>
      <c r="R30" s="505"/>
      <c r="S30" s="508"/>
      <c r="T30" s="505"/>
    </row>
    <row r="31" spans="1:22" ht="32.25" customHeight="1" thickBot="1">
      <c r="A31" s="106" t="s">
        <v>20</v>
      </c>
      <c r="B31" s="104" t="s">
        <v>21</v>
      </c>
      <c r="C31" s="509"/>
      <c r="D31" s="506"/>
      <c r="E31" s="509"/>
      <c r="F31" s="506"/>
      <c r="G31" s="509"/>
      <c r="H31" s="506"/>
      <c r="I31" s="509"/>
      <c r="J31" s="506"/>
      <c r="K31" s="509"/>
      <c r="L31" s="506"/>
      <c r="M31" s="509"/>
      <c r="N31" s="506"/>
      <c r="O31" s="509"/>
      <c r="P31" s="506"/>
      <c r="Q31" s="509"/>
      <c r="R31" s="506"/>
      <c r="S31" s="509"/>
      <c r="T31" s="506"/>
    </row>
    <row r="32" spans="1:22" ht="32.25" customHeight="1" thickBot="1">
      <c r="A32" s="7" t="s">
        <v>38</v>
      </c>
      <c r="B32" s="103" t="s">
        <v>39</v>
      </c>
      <c r="C32" s="481" t="s">
        <v>25</v>
      </c>
      <c r="D32" s="481"/>
      <c r="E32" s="482"/>
      <c r="F32" s="25">
        <f t="shared" ref="F32" si="21">F33/F34</f>
        <v>2.2388888888888889</v>
      </c>
      <c r="G32" s="481" t="s">
        <v>25</v>
      </c>
      <c r="H32" s="481"/>
      <c r="I32" s="482"/>
      <c r="J32" s="25">
        <f t="shared" ref="J32:K32" si="22">J33/J34</f>
        <v>2.6888888888888891</v>
      </c>
      <c r="K32" s="26">
        <f t="shared" si="22"/>
        <v>2.463888888888889</v>
      </c>
      <c r="L32" s="481" t="s">
        <v>25</v>
      </c>
      <c r="M32" s="481"/>
      <c r="N32" s="482"/>
      <c r="O32" s="25">
        <f t="shared" ref="O32" si="23">O33/O34</f>
        <v>1.6833333333333333</v>
      </c>
      <c r="P32" s="480" t="s">
        <v>25</v>
      </c>
      <c r="Q32" s="481"/>
      <c r="R32" s="482"/>
      <c r="S32" s="25">
        <f t="shared" ref="S32:T32" si="24">S33/S34</f>
        <v>0</v>
      </c>
      <c r="T32" s="57">
        <f t="shared" si="24"/>
        <v>1.6527777777777777</v>
      </c>
    </row>
    <row r="33" spans="1:20" ht="32.25" customHeight="1">
      <c r="A33" s="486" t="s">
        <v>419</v>
      </c>
      <c r="B33" s="315" t="s">
        <v>416</v>
      </c>
      <c r="C33" s="75">
        <v>110</v>
      </c>
      <c r="D33" s="76">
        <v>93</v>
      </c>
      <c r="E33" s="77">
        <v>200</v>
      </c>
      <c r="F33" s="16">
        <f t="shared" ref="F33:F34" si="25">SUM(C33:E33)</f>
        <v>403</v>
      </c>
      <c r="G33" s="75">
        <v>150</v>
      </c>
      <c r="H33" s="76">
        <v>184</v>
      </c>
      <c r="I33" s="77">
        <v>150</v>
      </c>
      <c r="J33" s="16">
        <f t="shared" ref="J33" si="26">SUM(G33:I33)</f>
        <v>484</v>
      </c>
      <c r="K33" s="17">
        <f t="shared" ref="K33:K34" si="27">+F33+J33</f>
        <v>887</v>
      </c>
      <c r="L33" s="75">
        <v>159</v>
      </c>
      <c r="M33" s="76">
        <v>144</v>
      </c>
      <c r="N33" s="77"/>
      <c r="O33" s="16">
        <f t="shared" ref="O33:O34" si="28">SUM(L33:N33)</f>
        <v>303</v>
      </c>
      <c r="P33" s="13"/>
      <c r="Q33" s="14"/>
      <c r="R33" s="15"/>
      <c r="S33" s="16">
        <f t="shared" ref="S33:S34" si="29">SUM(P33:R33)</f>
        <v>0</v>
      </c>
      <c r="T33" s="55">
        <f t="shared" ref="T33:T34" si="30">+F33+J33+O33+S33</f>
        <v>1190</v>
      </c>
    </row>
    <row r="34" spans="1:20" ht="32.25" customHeight="1" thickBot="1">
      <c r="A34" s="488"/>
      <c r="B34" s="34" t="s">
        <v>417</v>
      </c>
      <c r="C34" s="84">
        <v>60</v>
      </c>
      <c r="D34" s="85">
        <v>60</v>
      </c>
      <c r="E34" s="86">
        <v>60</v>
      </c>
      <c r="F34" s="22">
        <f t="shared" si="25"/>
        <v>180</v>
      </c>
      <c r="G34" s="84">
        <v>60</v>
      </c>
      <c r="H34" s="84">
        <v>60</v>
      </c>
      <c r="I34" s="84">
        <v>60</v>
      </c>
      <c r="J34" s="22">
        <f t="shared" ref="J34" si="31">SUM(G34:I34)</f>
        <v>180</v>
      </c>
      <c r="K34" s="23">
        <f t="shared" si="27"/>
        <v>360</v>
      </c>
      <c r="L34" s="84">
        <v>60</v>
      </c>
      <c r="M34" s="84">
        <v>60</v>
      </c>
      <c r="N34" s="84">
        <v>60</v>
      </c>
      <c r="O34" s="22">
        <f t="shared" si="28"/>
        <v>180</v>
      </c>
      <c r="P34" s="19">
        <v>60</v>
      </c>
      <c r="Q34" s="19">
        <v>60</v>
      </c>
      <c r="R34" s="19">
        <v>60</v>
      </c>
      <c r="S34" s="22">
        <f t="shared" si="29"/>
        <v>180</v>
      </c>
      <c r="T34" s="56">
        <f t="shared" si="30"/>
        <v>720</v>
      </c>
    </row>
    <row r="35" spans="1:20" ht="32.25" customHeight="1" thickBot="1">
      <c r="A35" s="7" t="s">
        <v>43</v>
      </c>
      <c r="B35" s="103" t="s">
        <v>39</v>
      </c>
      <c r="C35" s="478" t="s">
        <v>25</v>
      </c>
      <c r="D35" s="478"/>
      <c r="E35" s="479"/>
      <c r="F35" s="25">
        <f t="shared" ref="F35" si="32">F36/F37</f>
        <v>0.9916666666666667</v>
      </c>
      <c r="G35" s="478" t="s">
        <v>25</v>
      </c>
      <c r="H35" s="478"/>
      <c r="I35" s="479"/>
      <c r="J35" s="25">
        <f t="shared" ref="J35:K35" si="33">J36/J37</f>
        <v>1.1083333333333334</v>
      </c>
      <c r="K35" s="26">
        <f t="shared" si="33"/>
        <v>1.05</v>
      </c>
      <c r="L35" s="478" t="s">
        <v>25</v>
      </c>
      <c r="M35" s="478"/>
      <c r="N35" s="479"/>
      <c r="O35" s="25">
        <f t="shared" ref="O35" si="34">O36/O37</f>
        <v>0.13333333333333333</v>
      </c>
      <c r="P35" s="480" t="s">
        <v>25</v>
      </c>
      <c r="Q35" s="481"/>
      <c r="R35" s="482"/>
      <c r="S35" s="25">
        <f t="shared" ref="S35:T35" si="35">S36/S37</f>
        <v>0</v>
      </c>
      <c r="T35" s="57">
        <f t="shared" si="35"/>
        <v>0.55833333333333335</v>
      </c>
    </row>
    <row r="36" spans="1:20" ht="32.25" customHeight="1">
      <c r="A36" s="486" t="s">
        <v>420</v>
      </c>
      <c r="B36" s="315" t="s">
        <v>416</v>
      </c>
      <c r="C36" s="75">
        <v>67</v>
      </c>
      <c r="D36" s="76">
        <v>81</v>
      </c>
      <c r="E36" s="77">
        <v>90</v>
      </c>
      <c r="F36" s="16">
        <f t="shared" ref="F36:F37" si="36">SUM(C36:E36)</f>
        <v>238</v>
      </c>
      <c r="G36" s="75">
        <v>77</v>
      </c>
      <c r="H36" s="76">
        <v>105</v>
      </c>
      <c r="I36" s="77">
        <v>84</v>
      </c>
      <c r="J36" s="16">
        <f t="shared" ref="J36" si="37">SUM(G36:I36)</f>
        <v>266</v>
      </c>
      <c r="K36" s="17">
        <f t="shared" ref="K36:K37" si="38">+F36+J36</f>
        <v>504</v>
      </c>
      <c r="L36" s="75">
        <v>32</v>
      </c>
      <c r="M36" s="76">
        <v>0</v>
      </c>
      <c r="N36" s="77"/>
      <c r="O36" s="16">
        <f t="shared" ref="O36:O37" si="39">SUM(L36:N36)</f>
        <v>32</v>
      </c>
      <c r="P36" s="13"/>
      <c r="Q36" s="14"/>
      <c r="R36" s="15"/>
      <c r="S36" s="16">
        <f t="shared" ref="S36:S37" si="40">SUM(P36:R36)</f>
        <v>0</v>
      </c>
      <c r="T36" s="55">
        <f t="shared" ref="T36:T37" si="41">+F36+J36+O36+S36</f>
        <v>536</v>
      </c>
    </row>
    <row r="37" spans="1:20" ht="32.25" customHeight="1" thickBot="1">
      <c r="A37" s="488"/>
      <c r="B37" s="34" t="s">
        <v>417</v>
      </c>
      <c r="C37" s="84">
        <v>80</v>
      </c>
      <c r="D37" s="85">
        <v>80</v>
      </c>
      <c r="E37" s="86">
        <v>80</v>
      </c>
      <c r="F37" s="22">
        <f t="shared" si="36"/>
        <v>240</v>
      </c>
      <c r="G37" s="84">
        <v>80</v>
      </c>
      <c r="H37" s="84">
        <v>80</v>
      </c>
      <c r="I37" s="84">
        <v>80</v>
      </c>
      <c r="J37" s="22">
        <f t="shared" ref="J37" si="42">SUM(G37:I37)</f>
        <v>240</v>
      </c>
      <c r="K37" s="23">
        <f t="shared" si="38"/>
        <v>480</v>
      </c>
      <c r="L37" s="84">
        <v>80</v>
      </c>
      <c r="M37" s="84">
        <v>80</v>
      </c>
      <c r="N37" s="84">
        <v>80</v>
      </c>
      <c r="O37" s="22">
        <f t="shared" si="39"/>
        <v>240</v>
      </c>
      <c r="P37" s="19">
        <v>80</v>
      </c>
      <c r="Q37" s="19">
        <v>80</v>
      </c>
      <c r="R37" s="19">
        <v>80</v>
      </c>
      <c r="S37" s="22">
        <f t="shared" si="40"/>
        <v>240</v>
      </c>
      <c r="T37" s="56">
        <f t="shared" si="41"/>
        <v>960</v>
      </c>
    </row>
    <row r="38" spans="1:20" ht="32.25" customHeight="1" thickBot="1">
      <c r="A38" s="7" t="s">
        <v>45</v>
      </c>
      <c r="B38" s="103" t="s">
        <v>39</v>
      </c>
      <c r="C38" s="478" t="s">
        <v>25</v>
      </c>
      <c r="D38" s="478"/>
      <c r="E38" s="479"/>
      <c r="F38" s="25">
        <f t="shared" ref="F38" si="43">F39/F40</f>
        <v>1.3688888888888888</v>
      </c>
      <c r="G38" s="478" t="s">
        <v>25</v>
      </c>
      <c r="H38" s="478"/>
      <c r="I38" s="479"/>
      <c r="J38" s="25">
        <f t="shared" ref="J38:K38" si="44">J39/J40</f>
        <v>2.6133333333333333</v>
      </c>
      <c r="K38" s="26">
        <f t="shared" si="44"/>
        <v>1.9911111111111111</v>
      </c>
      <c r="L38" s="478" t="s">
        <v>25</v>
      </c>
      <c r="M38" s="478"/>
      <c r="N38" s="479"/>
      <c r="O38" s="25">
        <f t="shared" ref="O38" si="45">O39/O40</f>
        <v>1.3244444444444445</v>
      </c>
      <c r="P38" s="480" t="s">
        <v>25</v>
      </c>
      <c r="Q38" s="481"/>
      <c r="R38" s="482"/>
      <c r="S38" s="25">
        <f t="shared" ref="S38:T38" si="46">S39/S40</f>
        <v>0</v>
      </c>
      <c r="T38" s="57">
        <f t="shared" si="46"/>
        <v>1.3266666666666667</v>
      </c>
    </row>
    <row r="39" spans="1:20" ht="32.25" customHeight="1">
      <c r="A39" s="486" t="s">
        <v>421</v>
      </c>
      <c r="B39" s="315" t="s">
        <v>416</v>
      </c>
      <c r="C39" s="75">
        <v>52</v>
      </c>
      <c r="D39" s="76">
        <v>75</v>
      </c>
      <c r="E39" s="77">
        <v>181</v>
      </c>
      <c r="F39" s="16">
        <f t="shared" ref="F39:F40" si="47">SUM(C39:E39)</f>
        <v>308</v>
      </c>
      <c r="G39" s="75">
        <v>189</v>
      </c>
      <c r="H39" s="76">
        <v>171</v>
      </c>
      <c r="I39" s="77">
        <v>228</v>
      </c>
      <c r="J39" s="16">
        <f t="shared" ref="J39" si="48">SUM(G39:I39)</f>
        <v>588</v>
      </c>
      <c r="K39" s="17">
        <f t="shared" ref="K39:K40" si="49">+F39+J39</f>
        <v>896</v>
      </c>
      <c r="L39" s="75">
        <v>175</v>
      </c>
      <c r="M39" s="76">
        <v>123</v>
      </c>
      <c r="N39" s="77"/>
      <c r="O39" s="16">
        <f t="shared" ref="O39:O40" si="50">SUM(L39:N39)</f>
        <v>298</v>
      </c>
      <c r="P39" s="13"/>
      <c r="Q39" s="14"/>
      <c r="R39" s="15"/>
      <c r="S39" s="16">
        <f t="shared" ref="S39:S40" si="51">SUM(P39:R39)</f>
        <v>0</v>
      </c>
      <c r="T39" s="55">
        <f t="shared" ref="T39:T40" si="52">+F39+J39+O39+S39</f>
        <v>1194</v>
      </c>
    </row>
    <row r="40" spans="1:20" ht="32.25" customHeight="1" thickBot="1">
      <c r="A40" s="488"/>
      <c r="B40" s="34" t="s">
        <v>417</v>
      </c>
      <c r="C40" s="84">
        <v>75</v>
      </c>
      <c r="D40" s="85">
        <v>75</v>
      </c>
      <c r="E40" s="86">
        <v>75</v>
      </c>
      <c r="F40" s="22">
        <f t="shared" si="47"/>
        <v>225</v>
      </c>
      <c r="G40" s="84">
        <v>75</v>
      </c>
      <c r="H40" s="84">
        <v>75</v>
      </c>
      <c r="I40" s="84">
        <v>75</v>
      </c>
      <c r="J40" s="22">
        <f t="shared" ref="J40" si="53">SUM(G40:I40)</f>
        <v>225</v>
      </c>
      <c r="K40" s="23">
        <f t="shared" si="49"/>
        <v>450</v>
      </c>
      <c r="L40" s="84">
        <v>75</v>
      </c>
      <c r="M40" s="84">
        <v>75</v>
      </c>
      <c r="N40" s="84">
        <v>75</v>
      </c>
      <c r="O40" s="22">
        <f t="shared" si="50"/>
        <v>225</v>
      </c>
      <c r="P40" s="19">
        <v>75</v>
      </c>
      <c r="Q40" s="19">
        <v>75</v>
      </c>
      <c r="R40" s="19">
        <v>75</v>
      </c>
      <c r="S40" s="22">
        <f t="shared" si="51"/>
        <v>225</v>
      </c>
      <c r="T40" s="56">
        <f t="shared" si="52"/>
        <v>900</v>
      </c>
    </row>
    <row r="41" spans="1:20" ht="32.25" customHeight="1" thickBot="1">
      <c r="A41" s="451" t="s">
        <v>46</v>
      </c>
      <c r="B41" s="91" t="s">
        <v>39</v>
      </c>
      <c r="C41" s="485" t="s">
        <v>25</v>
      </c>
      <c r="D41" s="478"/>
      <c r="E41" s="479"/>
      <c r="F41" s="25">
        <f>F42/F43</f>
        <v>3</v>
      </c>
      <c r="G41" s="485" t="s">
        <v>25</v>
      </c>
      <c r="H41" s="478"/>
      <c r="I41" s="479"/>
      <c r="J41" s="25">
        <f>J42/J43</f>
        <v>4</v>
      </c>
      <c r="K41" s="26">
        <f>K42/K43</f>
        <v>3.5</v>
      </c>
      <c r="L41" s="485" t="s">
        <v>25</v>
      </c>
      <c r="M41" s="478"/>
      <c r="N41" s="479"/>
      <c r="O41" s="25">
        <f>O42/O43</f>
        <v>5</v>
      </c>
      <c r="P41" s="480" t="s">
        <v>25</v>
      </c>
      <c r="Q41" s="481"/>
      <c r="R41" s="482"/>
      <c r="S41" s="25">
        <f>S42/S43</f>
        <v>0</v>
      </c>
      <c r="T41" s="57">
        <f>T42/T43</f>
        <v>3</v>
      </c>
    </row>
    <row r="42" spans="1:20" ht="32.25" customHeight="1">
      <c r="A42" s="486" t="s">
        <v>1031</v>
      </c>
      <c r="B42" s="315" t="s">
        <v>1033</v>
      </c>
      <c r="C42" s="75"/>
      <c r="D42" s="76">
        <v>1</v>
      </c>
      <c r="E42" s="77">
        <v>2</v>
      </c>
      <c r="F42" s="16">
        <f t="shared" ref="F42:F43" si="54">SUM(C42:E42)</f>
        <v>3</v>
      </c>
      <c r="G42" s="75">
        <v>2</v>
      </c>
      <c r="H42" s="76">
        <v>2</v>
      </c>
      <c r="I42" s="77">
        <v>0</v>
      </c>
      <c r="J42" s="16">
        <f t="shared" ref="J42" si="55">SUM(G42:I42)</f>
        <v>4</v>
      </c>
      <c r="K42" s="17">
        <f t="shared" ref="K42:K43" si="56">+F42+J42</f>
        <v>7</v>
      </c>
      <c r="L42" s="75">
        <v>2</v>
      </c>
      <c r="M42" s="76">
        <v>3</v>
      </c>
      <c r="N42" s="77"/>
      <c r="O42" s="16">
        <f t="shared" ref="O42:O43" si="57">SUM(L42:N42)</f>
        <v>5</v>
      </c>
      <c r="P42" s="13"/>
      <c r="Q42" s="14"/>
      <c r="R42" s="15"/>
      <c r="S42" s="16">
        <f t="shared" ref="S42:S43" si="58">SUM(P42:R42)</f>
        <v>0</v>
      </c>
      <c r="T42" s="55">
        <f t="shared" ref="T42:T43" si="59">+F42+J42+O42+S42</f>
        <v>12</v>
      </c>
    </row>
    <row r="43" spans="1:20" ht="32.25" customHeight="1" thickBot="1">
      <c r="A43" s="488"/>
      <c r="B43" s="34" t="s">
        <v>1032</v>
      </c>
      <c r="C43" s="84"/>
      <c r="D43" s="85"/>
      <c r="E43" s="86">
        <v>1</v>
      </c>
      <c r="F43" s="22">
        <f t="shared" si="54"/>
        <v>1</v>
      </c>
      <c r="G43" s="84"/>
      <c r="H43" s="85"/>
      <c r="I43" s="86">
        <v>1</v>
      </c>
      <c r="J43" s="22">
        <f t="shared" ref="J43" si="60">SUM(G43:I43)</f>
        <v>1</v>
      </c>
      <c r="K43" s="23">
        <f t="shared" si="56"/>
        <v>2</v>
      </c>
      <c r="L43" s="84"/>
      <c r="M43" s="85"/>
      <c r="N43" s="86">
        <v>1</v>
      </c>
      <c r="O43" s="22">
        <f t="shared" si="57"/>
        <v>1</v>
      </c>
      <c r="P43" s="19"/>
      <c r="Q43" s="20"/>
      <c r="R43" s="21">
        <v>1</v>
      </c>
      <c r="S43" s="22">
        <f t="shared" si="58"/>
        <v>1</v>
      </c>
      <c r="T43" s="56">
        <f t="shared" si="59"/>
        <v>4</v>
      </c>
    </row>
    <row r="44" spans="1:20" ht="32.25" customHeight="1" thickBot="1">
      <c r="A44" s="451" t="s">
        <v>48</v>
      </c>
      <c r="B44" s="91" t="s">
        <v>39</v>
      </c>
      <c r="C44" s="588" t="s">
        <v>25</v>
      </c>
      <c r="D44" s="588"/>
      <c r="E44" s="589"/>
      <c r="F44" s="9">
        <f>F45/F46</f>
        <v>0</v>
      </c>
      <c r="G44" s="590" t="s">
        <v>25</v>
      </c>
      <c r="H44" s="588"/>
      <c r="I44" s="589"/>
      <c r="J44" s="9">
        <f>J45/J46</f>
        <v>3.5</v>
      </c>
      <c r="K44" s="10">
        <f>K45/K46</f>
        <v>2.3333333333333335</v>
      </c>
      <c r="L44" s="590" t="s">
        <v>25</v>
      </c>
      <c r="M44" s="588"/>
      <c r="N44" s="589"/>
      <c r="O44" s="9">
        <f>O45/O46</f>
        <v>3</v>
      </c>
      <c r="P44" s="477" t="s">
        <v>25</v>
      </c>
      <c r="Q44" s="475"/>
      <c r="R44" s="476"/>
      <c r="S44" s="9">
        <f>S45/S46</f>
        <v>0</v>
      </c>
      <c r="T44" s="10">
        <f>T45/T46</f>
        <v>2</v>
      </c>
    </row>
    <row r="45" spans="1:20" ht="32.25" customHeight="1">
      <c r="A45" s="486" t="s">
        <v>1045</v>
      </c>
      <c r="B45" s="315" t="s">
        <v>1043</v>
      </c>
      <c r="C45" s="75"/>
      <c r="D45" s="76">
        <v>0</v>
      </c>
      <c r="E45" s="77"/>
      <c r="F45" s="16">
        <f>SUM(C45:E45)</f>
        <v>0</v>
      </c>
      <c r="G45" s="75">
        <v>3</v>
      </c>
      <c r="H45" s="76">
        <v>3</v>
      </c>
      <c r="I45" s="77">
        <v>1</v>
      </c>
      <c r="J45" s="16">
        <f>SUM(G45:I45)</f>
        <v>7</v>
      </c>
      <c r="K45" s="17">
        <f>+F45+J45</f>
        <v>7</v>
      </c>
      <c r="L45" s="75">
        <v>2</v>
      </c>
      <c r="M45" s="76">
        <v>1</v>
      </c>
      <c r="N45" s="77"/>
      <c r="O45" s="16">
        <f>SUM(L45:N45)</f>
        <v>3</v>
      </c>
      <c r="P45" s="13"/>
      <c r="Q45" s="14"/>
      <c r="R45" s="15"/>
      <c r="S45" s="16">
        <f>SUM(P45:R45)</f>
        <v>0</v>
      </c>
      <c r="T45" s="17">
        <f>+F45+J45+O45+S45</f>
        <v>10</v>
      </c>
    </row>
    <row r="46" spans="1:20" ht="32.25" customHeight="1" thickBot="1">
      <c r="A46" s="488"/>
      <c r="B46" s="34" t="s">
        <v>1044</v>
      </c>
      <c r="C46" s="84"/>
      <c r="D46" s="85">
        <v>1</v>
      </c>
      <c r="E46" s="86"/>
      <c r="F46" s="22">
        <f>SUM(C46:E46)</f>
        <v>1</v>
      </c>
      <c r="G46" s="84">
        <v>1</v>
      </c>
      <c r="H46" s="85"/>
      <c r="I46" s="86">
        <v>1</v>
      </c>
      <c r="J46" s="22">
        <f>SUM(G46:I46)</f>
        <v>2</v>
      </c>
      <c r="K46" s="23">
        <f>+F46+J46</f>
        <v>3</v>
      </c>
      <c r="L46" s="84"/>
      <c r="M46" s="85">
        <v>1</v>
      </c>
      <c r="N46" s="86"/>
      <c r="O46" s="22">
        <f>SUM(L46:N46)</f>
        <v>1</v>
      </c>
      <c r="P46" s="19"/>
      <c r="Q46" s="20">
        <v>1</v>
      </c>
      <c r="R46" s="21"/>
      <c r="S46" s="22">
        <f>SUM(P46:R46)</f>
        <v>1</v>
      </c>
      <c r="T46" s="23">
        <f>+F46+J46+O46+S46</f>
        <v>5</v>
      </c>
    </row>
    <row r="47" spans="1:20" ht="36" customHeight="1" thickBot="1">
      <c r="A47" s="497" t="s">
        <v>49</v>
      </c>
      <c r="B47" s="498"/>
      <c r="C47" s="478" t="s">
        <v>25</v>
      </c>
      <c r="D47" s="478"/>
      <c r="E47" s="479"/>
      <c r="F47" s="25" t="e">
        <f>F48/F49</f>
        <v>#DIV/0!</v>
      </c>
      <c r="G47" s="485" t="s">
        <v>25</v>
      </c>
      <c r="H47" s="478"/>
      <c r="I47" s="479"/>
      <c r="J47" s="25" t="e">
        <f>J48/J49</f>
        <v>#DIV/0!</v>
      </c>
      <c r="K47" s="26" t="e">
        <f>K48/K49</f>
        <v>#DIV/0!</v>
      </c>
      <c r="L47" s="485" t="s">
        <v>25</v>
      </c>
      <c r="M47" s="478"/>
      <c r="N47" s="479"/>
      <c r="O47" s="25" t="e">
        <f>O48/O49</f>
        <v>#DIV/0!</v>
      </c>
      <c r="P47" s="480" t="s">
        <v>25</v>
      </c>
      <c r="Q47" s="481"/>
      <c r="R47" s="482"/>
      <c r="S47" s="25" t="e">
        <f>S48/S49</f>
        <v>#DIV/0!</v>
      </c>
      <c r="T47" s="26" t="e">
        <f>T48/T49</f>
        <v>#DIV/0!</v>
      </c>
    </row>
    <row r="48" spans="1:20" ht="40.5" customHeight="1">
      <c r="A48" s="495" t="s">
        <v>35</v>
      </c>
      <c r="B48" s="47" t="s">
        <v>36</v>
      </c>
      <c r="C48" s="75"/>
      <c r="D48" s="76"/>
      <c r="E48" s="77"/>
      <c r="F48" s="16">
        <f>SUM(C48:E48)</f>
        <v>0</v>
      </c>
      <c r="G48" s="75"/>
      <c r="H48" s="76"/>
      <c r="I48" s="77"/>
      <c r="J48" s="16">
        <f>SUM(G48:I48)</f>
        <v>0</v>
      </c>
      <c r="K48" s="17">
        <f>+F48+J48</f>
        <v>0</v>
      </c>
      <c r="L48" s="75"/>
      <c r="M48" s="76"/>
      <c r="N48" s="77"/>
      <c r="O48" s="16">
        <f>SUM(L48:N48)</f>
        <v>0</v>
      </c>
      <c r="P48" s="13"/>
      <c r="Q48" s="14"/>
      <c r="R48" s="15"/>
      <c r="S48" s="16">
        <f>SUM(P48:R48)</f>
        <v>0</v>
      </c>
      <c r="T48" s="17">
        <f>+F48+J48+O48+S48</f>
        <v>0</v>
      </c>
    </row>
    <row r="49" spans="1:20" ht="40.5" customHeight="1" thickBot="1">
      <c r="A49" s="496"/>
      <c r="B49" s="48" t="s">
        <v>37</v>
      </c>
      <c r="C49" s="84"/>
      <c r="D49" s="85"/>
      <c r="E49" s="86"/>
      <c r="F49" s="22">
        <f>SUM(C49:E49)</f>
        <v>0</v>
      </c>
      <c r="G49" s="84"/>
      <c r="H49" s="85"/>
      <c r="I49" s="86"/>
      <c r="J49" s="22">
        <f>SUM(G49:I49)</f>
        <v>0</v>
      </c>
      <c r="K49" s="23">
        <f>+F49+J49</f>
        <v>0</v>
      </c>
      <c r="L49" s="84"/>
      <c r="M49" s="85"/>
      <c r="N49" s="86"/>
      <c r="O49" s="22">
        <f>SUM(L49:N49)</f>
        <v>0</v>
      </c>
      <c r="P49" s="28"/>
      <c r="Q49" s="29"/>
      <c r="R49" s="30"/>
      <c r="S49" s="22">
        <f>SUM(P49:R49)</f>
        <v>0</v>
      </c>
      <c r="T49" s="23">
        <f>+F49+J49+O49+S49</f>
        <v>0</v>
      </c>
    </row>
  </sheetData>
  <mergeCells count="113">
    <mergeCell ref="A1:P1"/>
    <mergeCell ref="A42:A43"/>
    <mergeCell ref="P41:R41"/>
    <mergeCell ref="L41:N41"/>
    <mergeCell ref="G41:I41"/>
    <mergeCell ref="C41:E41"/>
    <mergeCell ref="C44:E44"/>
    <mergeCell ref="G44:I44"/>
    <mergeCell ref="L44:N44"/>
    <mergeCell ref="P44:R44"/>
    <mergeCell ref="A39:A40"/>
    <mergeCell ref="A14:A21"/>
    <mergeCell ref="A23:A24"/>
    <mergeCell ref="G35:I35"/>
    <mergeCell ref="L35:N35"/>
    <mergeCell ref="P35:R35"/>
    <mergeCell ref="C38:E38"/>
    <mergeCell ref="G38:I38"/>
    <mergeCell ref="L38:N38"/>
    <mergeCell ref="P38:R38"/>
    <mergeCell ref="A33:A34"/>
    <mergeCell ref="A36:A37"/>
    <mergeCell ref="A26:T26"/>
    <mergeCell ref="E28:E31"/>
    <mergeCell ref="A48:A49"/>
    <mergeCell ref="A47:B47"/>
    <mergeCell ref="C47:E47"/>
    <mergeCell ref="G47:I47"/>
    <mergeCell ref="L47:N47"/>
    <mergeCell ref="P47:R47"/>
    <mergeCell ref="Q28:Q31"/>
    <mergeCell ref="R28:R31"/>
    <mergeCell ref="S28:S31"/>
    <mergeCell ref="K28:K31"/>
    <mergeCell ref="L28:L31"/>
    <mergeCell ref="M28:M31"/>
    <mergeCell ref="N28:N31"/>
    <mergeCell ref="O28:O31"/>
    <mergeCell ref="P28:P31"/>
    <mergeCell ref="C32:E32"/>
    <mergeCell ref="A45:A46"/>
    <mergeCell ref="G32:I32"/>
    <mergeCell ref="L32:N32"/>
    <mergeCell ref="P32:R32"/>
    <mergeCell ref="C35:E35"/>
    <mergeCell ref="A28:B28"/>
    <mergeCell ref="C28:C31"/>
    <mergeCell ref="D28:D31"/>
    <mergeCell ref="N22:P22"/>
    <mergeCell ref="R22:T22"/>
    <mergeCell ref="B23:B24"/>
    <mergeCell ref="C23:C24"/>
    <mergeCell ref="F28:F31"/>
    <mergeCell ref="G28:G31"/>
    <mergeCell ref="H28:H31"/>
    <mergeCell ref="I28:I31"/>
    <mergeCell ref="J28:J31"/>
    <mergeCell ref="T28:T31"/>
    <mergeCell ref="E22:G22"/>
    <mergeCell ref="I22:K22"/>
    <mergeCell ref="B20:B21"/>
    <mergeCell ref="C20:C21"/>
    <mergeCell ref="R10:T10"/>
    <mergeCell ref="B11:B12"/>
    <mergeCell ref="C11:C12"/>
    <mergeCell ref="E13:G13"/>
    <mergeCell ref="I13:K13"/>
    <mergeCell ref="N13:P13"/>
    <mergeCell ref="R13:T13"/>
    <mergeCell ref="R16:T16"/>
    <mergeCell ref="B17:B18"/>
    <mergeCell ref="C17:C18"/>
    <mergeCell ref="E19:G19"/>
    <mergeCell ref="I19:K19"/>
    <mergeCell ref="N19:P19"/>
    <mergeCell ref="R19:T19"/>
    <mergeCell ref="B14:B15"/>
    <mergeCell ref="C14:C15"/>
    <mergeCell ref="E16:G16"/>
    <mergeCell ref="I16:K16"/>
    <mergeCell ref="N16:P16"/>
    <mergeCell ref="A8:A12"/>
    <mergeCell ref="B8:B9"/>
    <mergeCell ref="C8:C9"/>
    <mergeCell ref="E10:G10"/>
    <mergeCell ref="I10:K10"/>
    <mergeCell ref="N10:P10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A3:D3"/>
    <mergeCell ref="E3:E6"/>
    <mergeCell ref="F3:F6"/>
    <mergeCell ref="G3:G6"/>
    <mergeCell ref="H3:H6"/>
    <mergeCell ref="I3:I6"/>
    <mergeCell ref="V3:V6"/>
    <mergeCell ref="A5:A6"/>
    <mergeCell ref="C5:D5"/>
    <mergeCell ref="B6:D6"/>
    <mergeCell ref="U3:U6"/>
  </mergeCells>
  <conditionalFormatting sqref="H7">
    <cfRule type="cellIs" dxfId="2711" priority="823" operator="greaterThan">
      <formula>1</formula>
    </cfRule>
    <cfRule type="cellIs" dxfId="2710" priority="824" operator="greaterThan">
      <formula>0.89</formula>
    </cfRule>
    <cfRule type="cellIs" dxfId="2709" priority="825" operator="greaterThan">
      <formula>0.69</formula>
    </cfRule>
    <cfRule type="cellIs" dxfId="2708" priority="826" operator="greaterThan">
      <formula>0.49</formula>
    </cfRule>
    <cfRule type="cellIs" dxfId="2707" priority="827" operator="greaterThan">
      <formula>0.29</formula>
    </cfRule>
    <cfRule type="cellIs" dxfId="2706" priority="828" operator="lessThan">
      <formula>0.29</formula>
    </cfRule>
  </conditionalFormatting>
  <conditionalFormatting sqref="L7">
    <cfRule type="cellIs" dxfId="2705" priority="817" operator="greaterThan">
      <formula>1</formula>
    </cfRule>
    <cfRule type="cellIs" dxfId="2704" priority="818" operator="greaterThan">
      <formula>0.89</formula>
    </cfRule>
    <cfRule type="cellIs" dxfId="2703" priority="819" operator="greaterThan">
      <formula>0.69</formula>
    </cfRule>
    <cfRule type="cellIs" dxfId="2702" priority="820" operator="greaterThan">
      <formula>0.49</formula>
    </cfRule>
    <cfRule type="cellIs" dxfId="2701" priority="821" operator="greaterThan">
      <formula>0.29</formula>
    </cfRule>
    <cfRule type="cellIs" dxfId="2700" priority="822" operator="lessThan">
      <formula>0.29</formula>
    </cfRule>
  </conditionalFormatting>
  <conditionalFormatting sqref="M7">
    <cfRule type="cellIs" dxfId="2699" priority="811" operator="greaterThan">
      <formula>1</formula>
    </cfRule>
    <cfRule type="cellIs" dxfId="2698" priority="812" operator="greaterThan">
      <formula>0.89</formula>
    </cfRule>
    <cfRule type="cellIs" dxfId="2697" priority="813" operator="greaterThan">
      <formula>0.69</formula>
    </cfRule>
    <cfRule type="cellIs" dxfId="2696" priority="814" operator="greaterThan">
      <formula>0.49</formula>
    </cfRule>
    <cfRule type="cellIs" dxfId="2695" priority="815" operator="greaterThan">
      <formula>0.29</formula>
    </cfRule>
    <cfRule type="cellIs" dxfId="2694" priority="816" operator="lessThan">
      <formula>0.29</formula>
    </cfRule>
  </conditionalFormatting>
  <conditionalFormatting sqref="Q7">
    <cfRule type="cellIs" dxfId="2693" priority="805" operator="greaterThan">
      <formula>1</formula>
    </cfRule>
    <cfRule type="cellIs" dxfId="2692" priority="806" operator="greaterThan">
      <formula>0.89</formula>
    </cfRule>
    <cfRule type="cellIs" dxfId="2691" priority="807" operator="greaterThan">
      <formula>0.69</formula>
    </cfRule>
    <cfRule type="cellIs" dxfId="2690" priority="808" operator="greaterThan">
      <formula>0.49</formula>
    </cfRule>
    <cfRule type="cellIs" dxfId="2689" priority="809" operator="greaterThan">
      <formula>0.29</formula>
    </cfRule>
    <cfRule type="cellIs" dxfId="2688" priority="810" operator="lessThan">
      <formula>0.29</formula>
    </cfRule>
  </conditionalFormatting>
  <conditionalFormatting sqref="U7">
    <cfRule type="cellIs" dxfId="2687" priority="799" operator="greaterThan">
      <formula>1</formula>
    </cfRule>
    <cfRule type="cellIs" dxfId="2686" priority="800" operator="greaterThan">
      <formula>0.89</formula>
    </cfRule>
    <cfRule type="cellIs" dxfId="2685" priority="801" operator="greaterThan">
      <formula>0.69</formula>
    </cfRule>
    <cfRule type="cellIs" dxfId="2684" priority="802" operator="greaterThan">
      <formula>0.49</formula>
    </cfRule>
    <cfRule type="cellIs" dxfId="2683" priority="803" operator="greaterThan">
      <formula>0.29</formula>
    </cfRule>
    <cfRule type="cellIs" dxfId="2682" priority="804" operator="lessThan">
      <formula>0.29</formula>
    </cfRule>
  </conditionalFormatting>
  <conditionalFormatting sqref="V7">
    <cfRule type="cellIs" dxfId="2681" priority="793" operator="greaterThan">
      <formula>1</formula>
    </cfRule>
    <cfRule type="cellIs" dxfId="2680" priority="794" operator="greaterThan">
      <formula>0.89</formula>
    </cfRule>
    <cfRule type="cellIs" dxfId="2679" priority="795" operator="greaterThan">
      <formula>0.69</formula>
    </cfRule>
    <cfRule type="cellIs" dxfId="2678" priority="796" operator="greaterThan">
      <formula>0.49</formula>
    </cfRule>
    <cfRule type="cellIs" dxfId="2677" priority="797" operator="greaterThan">
      <formula>0.29</formula>
    </cfRule>
    <cfRule type="cellIs" dxfId="2676" priority="798" operator="lessThan">
      <formula>0.29</formula>
    </cfRule>
  </conditionalFormatting>
  <conditionalFormatting sqref="H10">
    <cfRule type="cellIs" dxfId="2675" priority="787" operator="greaterThan">
      <formula>1</formula>
    </cfRule>
    <cfRule type="cellIs" dxfId="2674" priority="788" operator="greaterThan">
      <formula>0.89</formula>
    </cfRule>
    <cfRule type="cellIs" dxfId="2673" priority="789" operator="greaterThan">
      <formula>0.69</formula>
    </cfRule>
    <cfRule type="cellIs" dxfId="2672" priority="790" operator="greaterThan">
      <formula>0.49</formula>
    </cfRule>
    <cfRule type="cellIs" dxfId="2671" priority="791" operator="greaterThan">
      <formula>0.29</formula>
    </cfRule>
    <cfRule type="cellIs" dxfId="2670" priority="792" operator="lessThan">
      <formula>0.29</formula>
    </cfRule>
  </conditionalFormatting>
  <conditionalFormatting sqref="L10">
    <cfRule type="cellIs" dxfId="2669" priority="781" operator="greaterThan">
      <formula>1</formula>
    </cfRule>
    <cfRule type="cellIs" dxfId="2668" priority="782" operator="greaterThan">
      <formula>0.89</formula>
    </cfRule>
    <cfRule type="cellIs" dxfId="2667" priority="783" operator="greaterThan">
      <formula>0.69</formula>
    </cfRule>
    <cfRule type="cellIs" dxfId="2666" priority="784" operator="greaterThan">
      <formula>0.49</formula>
    </cfRule>
    <cfRule type="cellIs" dxfId="2665" priority="785" operator="greaterThan">
      <formula>0.29</formula>
    </cfRule>
    <cfRule type="cellIs" dxfId="2664" priority="786" operator="lessThan">
      <formula>0.29</formula>
    </cfRule>
  </conditionalFormatting>
  <conditionalFormatting sqref="M10">
    <cfRule type="cellIs" dxfId="2663" priority="775" operator="greaterThan">
      <formula>1</formula>
    </cfRule>
    <cfRule type="cellIs" dxfId="2662" priority="776" operator="greaterThan">
      <formula>0.89</formula>
    </cfRule>
    <cfRule type="cellIs" dxfId="2661" priority="777" operator="greaterThan">
      <formula>0.69</formula>
    </cfRule>
    <cfRule type="cellIs" dxfId="2660" priority="778" operator="greaterThan">
      <formula>0.49</formula>
    </cfRule>
    <cfRule type="cellIs" dxfId="2659" priority="779" operator="greaterThan">
      <formula>0.29</formula>
    </cfRule>
    <cfRule type="cellIs" dxfId="2658" priority="780" operator="lessThan">
      <formula>0.29</formula>
    </cfRule>
  </conditionalFormatting>
  <conditionalFormatting sqref="Q10">
    <cfRule type="cellIs" dxfId="2657" priority="769" operator="greaterThan">
      <formula>1</formula>
    </cfRule>
    <cfRule type="cellIs" dxfId="2656" priority="770" operator="greaterThan">
      <formula>0.89</formula>
    </cfRule>
    <cfRule type="cellIs" dxfId="2655" priority="771" operator="greaterThan">
      <formula>0.69</formula>
    </cfRule>
    <cfRule type="cellIs" dxfId="2654" priority="772" operator="greaterThan">
      <formula>0.49</formula>
    </cfRule>
    <cfRule type="cellIs" dxfId="2653" priority="773" operator="greaterThan">
      <formula>0.29</formula>
    </cfRule>
    <cfRule type="cellIs" dxfId="2652" priority="774" operator="lessThan">
      <formula>0.29</formula>
    </cfRule>
  </conditionalFormatting>
  <conditionalFormatting sqref="U10">
    <cfRule type="cellIs" dxfId="2651" priority="763" operator="greaterThan">
      <formula>1</formula>
    </cfRule>
    <cfRule type="cellIs" dxfId="2650" priority="764" operator="greaterThan">
      <formula>0.89</formula>
    </cfRule>
    <cfRule type="cellIs" dxfId="2649" priority="765" operator="greaterThan">
      <formula>0.69</formula>
    </cfRule>
    <cfRule type="cellIs" dxfId="2648" priority="766" operator="greaterThan">
      <formula>0.49</formula>
    </cfRule>
    <cfRule type="cellIs" dxfId="2647" priority="767" operator="greaterThan">
      <formula>0.29</formula>
    </cfRule>
    <cfRule type="cellIs" dxfId="2646" priority="768" operator="lessThan">
      <formula>0.29</formula>
    </cfRule>
  </conditionalFormatting>
  <conditionalFormatting sqref="V10">
    <cfRule type="cellIs" dxfId="2645" priority="757" operator="greaterThan">
      <formula>1</formula>
    </cfRule>
    <cfRule type="cellIs" dxfId="2644" priority="758" operator="greaterThan">
      <formula>0.89</formula>
    </cfRule>
    <cfRule type="cellIs" dxfId="2643" priority="759" operator="greaterThan">
      <formula>0.69</formula>
    </cfRule>
    <cfRule type="cellIs" dxfId="2642" priority="760" operator="greaterThan">
      <formula>0.49</formula>
    </cfRule>
    <cfRule type="cellIs" dxfId="2641" priority="761" operator="greaterThan">
      <formula>0.29</formula>
    </cfRule>
    <cfRule type="cellIs" dxfId="2640" priority="762" operator="lessThan">
      <formula>0.29</formula>
    </cfRule>
  </conditionalFormatting>
  <conditionalFormatting sqref="T32">
    <cfRule type="cellIs" dxfId="2639" priority="361" operator="greaterThan">
      <formula>1</formula>
    </cfRule>
    <cfRule type="cellIs" dxfId="2638" priority="362" operator="greaterThan">
      <formula>0.89</formula>
    </cfRule>
    <cfRule type="cellIs" dxfId="2637" priority="363" operator="greaterThan">
      <formula>0.69</formula>
    </cfRule>
    <cfRule type="cellIs" dxfId="2636" priority="364" operator="greaterThan">
      <formula>0.49</formula>
    </cfRule>
    <cfRule type="cellIs" dxfId="2635" priority="365" operator="greaterThan">
      <formula>0.29</formula>
    </cfRule>
    <cfRule type="cellIs" dxfId="2634" priority="366" operator="lessThan">
      <formula>0.29</formula>
    </cfRule>
  </conditionalFormatting>
  <conditionalFormatting sqref="F32">
    <cfRule type="cellIs" dxfId="2633" priority="391" operator="greaterThan">
      <formula>1</formula>
    </cfRule>
    <cfRule type="cellIs" dxfId="2632" priority="392" operator="greaterThan">
      <formula>0.89</formula>
    </cfRule>
    <cfRule type="cellIs" dxfId="2631" priority="393" operator="greaterThan">
      <formula>0.69</formula>
    </cfRule>
    <cfRule type="cellIs" dxfId="2630" priority="394" operator="greaterThan">
      <formula>0.49</formula>
    </cfRule>
    <cfRule type="cellIs" dxfId="2629" priority="395" operator="greaterThan">
      <formula>0.29</formula>
    </cfRule>
    <cfRule type="cellIs" dxfId="2628" priority="396" operator="lessThan">
      <formula>0.29</formula>
    </cfRule>
  </conditionalFormatting>
  <conditionalFormatting sqref="J32">
    <cfRule type="cellIs" dxfId="2627" priority="385" operator="greaterThan">
      <formula>1</formula>
    </cfRule>
    <cfRule type="cellIs" dxfId="2626" priority="386" operator="greaterThan">
      <formula>0.89</formula>
    </cfRule>
    <cfRule type="cellIs" dxfId="2625" priority="387" operator="greaterThan">
      <formula>0.69</formula>
    </cfRule>
    <cfRule type="cellIs" dxfId="2624" priority="388" operator="greaterThan">
      <formula>0.49</formula>
    </cfRule>
    <cfRule type="cellIs" dxfId="2623" priority="389" operator="greaterThan">
      <formula>0.29</formula>
    </cfRule>
    <cfRule type="cellIs" dxfId="2622" priority="390" operator="lessThan">
      <formula>0.29</formula>
    </cfRule>
  </conditionalFormatting>
  <conditionalFormatting sqref="K32">
    <cfRule type="cellIs" dxfId="2621" priority="379" operator="greaterThan">
      <formula>1</formula>
    </cfRule>
    <cfRule type="cellIs" dxfId="2620" priority="380" operator="greaterThan">
      <formula>0.89</formula>
    </cfRule>
    <cfRule type="cellIs" dxfId="2619" priority="381" operator="greaterThan">
      <formula>0.69</formula>
    </cfRule>
    <cfRule type="cellIs" dxfId="2618" priority="382" operator="greaterThan">
      <formula>0.49</formula>
    </cfRule>
    <cfRule type="cellIs" dxfId="2617" priority="383" operator="greaterThan">
      <formula>0.29</formula>
    </cfRule>
    <cfRule type="cellIs" dxfId="2616" priority="384" operator="lessThan">
      <formula>0.29</formula>
    </cfRule>
  </conditionalFormatting>
  <conditionalFormatting sqref="O32">
    <cfRule type="cellIs" dxfId="2615" priority="373" operator="greaterThan">
      <formula>1</formula>
    </cfRule>
    <cfRule type="cellIs" dxfId="2614" priority="374" operator="greaterThan">
      <formula>0.89</formula>
    </cfRule>
    <cfRule type="cellIs" dxfId="2613" priority="375" operator="greaterThan">
      <formula>0.69</formula>
    </cfRule>
    <cfRule type="cellIs" dxfId="2612" priority="376" operator="greaterThan">
      <formula>0.49</formula>
    </cfRule>
    <cfRule type="cellIs" dxfId="2611" priority="377" operator="greaterThan">
      <formula>0.29</formula>
    </cfRule>
    <cfRule type="cellIs" dxfId="2610" priority="378" operator="lessThan">
      <formula>0.29</formula>
    </cfRule>
  </conditionalFormatting>
  <conditionalFormatting sqref="S32">
    <cfRule type="cellIs" dxfId="2609" priority="367" operator="greaterThan">
      <formula>1</formula>
    </cfRule>
    <cfRule type="cellIs" dxfId="2608" priority="368" operator="greaterThan">
      <formula>0.89</formula>
    </cfRule>
    <cfRule type="cellIs" dxfId="2607" priority="369" operator="greaterThan">
      <formula>0.69</formula>
    </cfRule>
    <cfRule type="cellIs" dxfId="2606" priority="370" operator="greaterThan">
      <formula>0.49</formula>
    </cfRule>
    <cfRule type="cellIs" dxfId="2605" priority="371" operator="greaterThan">
      <formula>0.29</formula>
    </cfRule>
    <cfRule type="cellIs" dxfId="2604" priority="372" operator="lessThan">
      <formula>0.29</formula>
    </cfRule>
  </conditionalFormatting>
  <conditionalFormatting sqref="T38">
    <cfRule type="cellIs" dxfId="2603" priority="289" operator="greaterThan">
      <formula>1</formula>
    </cfRule>
    <cfRule type="cellIs" dxfId="2602" priority="290" operator="greaterThan">
      <formula>0.89</formula>
    </cfRule>
    <cfRule type="cellIs" dxfId="2601" priority="291" operator="greaterThan">
      <formula>0.69</formula>
    </cfRule>
    <cfRule type="cellIs" dxfId="2600" priority="292" operator="greaterThan">
      <formula>0.49</formula>
    </cfRule>
    <cfRule type="cellIs" dxfId="2599" priority="293" operator="greaterThan">
      <formula>0.29</formula>
    </cfRule>
    <cfRule type="cellIs" dxfId="2598" priority="294" operator="lessThan">
      <formula>0.29</formula>
    </cfRule>
  </conditionalFormatting>
  <conditionalFormatting sqref="F38">
    <cfRule type="cellIs" dxfId="2597" priority="319" operator="greaterThan">
      <formula>1</formula>
    </cfRule>
    <cfRule type="cellIs" dxfId="2596" priority="320" operator="greaterThan">
      <formula>0.89</formula>
    </cfRule>
    <cfRule type="cellIs" dxfId="2595" priority="321" operator="greaterThan">
      <formula>0.69</formula>
    </cfRule>
    <cfRule type="cellIs" dxfId="2594" priority="322" operator="greaterThan">
      <formula>0.49</formula>
    </cfRule>
    <cfRule type="cellIs" dxfId="2593" priority="323" operator="greaterThan">
      <formula>0.29</formula>
    </cfRule>
    <cfRule type="cellIs" dxfId="2592" priority="324" operator="lessThan">
      <formula>0.29</formula>
    </cfRule>
  </conditionalFormatting>
  <conditionalFormatting sqref="J38">
    <cfRule type="cellIs" dxfId="2591" priority="313" operator="greaterThan">
      <formula>1</formula>
    </cfRule>
    <cfRule type="cellIs" dxfId="2590" priority="314" operator="greaterThan">
      <formula>0.89</formula>
    </cfRule>
    <cfRule type="cellIs" dxfId="2589" priority="315" operator="greaterThan">
      <formula>0.69</formula>
    </cfRule>
    <cfRule type="cellIs" dxfId="2588" priority="316" operator="greaterThan">
      <formula>0.49</formula>
    </cfRule>
    <cfRule type="cellIs" dxfId="2587" priority="317" operator="greaterThan">
      <formula>0.29</formula>
    </cfRule>
    <cfRule type="cellIs" dxfId="2586" priority="318" operator="lessThan">
      <formula>0.29</formula>
    </cfRule>
  </conditionalFormatting>
  <conditionalFormatting sqref="K38">
    <cfRule type="cellIs" dxfId="2585" priority="307" operator="greaterThan">
      <formula>1</formula>
    </cfRule>
    <cfRule type="cellIs" dxfId="2584" priority="308" operator="greaterThan">
      <formula>0.89</formula>
    </cfRule>
    <cfRule type="cellIs" dxfId="2583" priority="309" operator="greaterThan">
      <formula>0.69</formula>
    </cfRule>
    <cfRule type="cellIs" dxfId="2582" priority="310" operator="greaterThan">
      <formula>0.49</formula>
    </cfRule>
    <cfRule type="cellIs" dxfId="2581" priority="311" operator="greaterThan">
      <formula>0.29</formula>
    </cfRule>
    <cfRule type="cellIs" dxfId="2580" priority="312" operator="lessThan">
      <formula>0.29</formula>
    </cfRule>
  </conditionalFormatting>
  <conditionalFormatting sqref="O38">
    <cfRule type="cellIs" dxfId="2579" priority="301" operator="greaterThan">
      <formula>1</formula>
    </cfRule>
    <cfRule type="cellIs" dxfId="2578" priority="302" operator="greaterThan">
      <formula>0.89</formula>
    </cfRule>
    <cfRule type="cellIs" dxfId="2577" priority="303" operator="greaterThan">
      <formula>0.69</formula>
    </cfRule>
    <cfRule type="cellIs" dxfId="2576" priority="304" operator="greaterThan">
      <formula>0.49</formula>
    </cfRule>
    <cfRule type="cellIs" dxfId="2575" priority="305" operator="greaterThan">
      <formula>0.29</formula>
    </cfRule>
    <cfRule type="cellIs" dxfId="2574" priority="306" operator="lessThan">
      <formula>0.29</formula>
    </cfRule>
  </conditionalFormatting>
  <conditionalFormatting sqref="S38">
    <cfRule type="cellIs" dxfId="2573" priority="295" operator="greaterThan">
      <formula>1</formula>
    </cfRule>
    <cfRule type="cellIs" dxfId="2572" priority="296" operator="greaterThan">
      <formula>0.89</formula>
    </cfRule>
    <cfRule type="cellIs" dxfId="2571" priority="297" operator="greaterThan">
      <formula>0.69</formula>
    </cfRule>
    <cfRule type="cellIs" dxfId="2570" priority="298" operator="greaterThan">
      <formula>0.49</formula>
    </cfRule>
    <cfRule type="cellIs" dxfId="2569" priority="299" operator="greaterThan">
      <formula>0.29</formula>
    </cfRule>
    <cfRule type="cellIs" dxfId="2568" priority="300" operator="lessThan">
      <formula>0.29</formula>
    </cfRule>
  </conditionalFormatting>
  <conditionalFormatting sqref="F35">
    <cfRule type="cellIs" dxfId="2567" priority="355" operator="greaterThan">
      <formula>1</formula>
    </cfRule>
    <cfRule type="cellIs" dxfId="2566" priority="356" operator="greaterThan">
      <formula>0.89</formula>
    </cfRule>
    <cfRule type="cellIs" dxfId="2565" priority="357" operator="greaterThan">
      <formula>0.69</formula>
    </cfRule>
    <cfRule type="cellIs" dxfId="2564" priority="358" operator="greaterThan">
      <formula>0.49</formula>
    </cfRule>
    <cfRule type="cellIs" dxfId="2563" priority="359" operator="greaterThan">
      <formula>0.29</formula>
    </cfRule>
    <cfRule type="cellIs" dxfId="2562" priority="360" operator="lessThan">
      <formula>0.29</formula>
    </cfRule>
  </conditionalFormatting>
  <conditionalFormatting sqref="J35">
    <cfRule type="cellIs" dxfId="2561" priority="349" operator="greaterThan">
      <formula>1</formula>
    </cfRule>
    <cfRule type="cellIs" dxfId="2560" priority="350" operator="greaterThan">
      <formula>0.89</formula>
    </cfRule>
    <cfRule type="cellIs" dxfId="2559" priority="351" operator="greaterThan">
      <formula>0.69</formula>
    </cfRule>
    <cfRule type="cellIs" dxfId="2558" priority="352" operator="greaterThan">
      <formula>0.49</formula>
    </cfRule>
    <cfRule type="cellIs" dxfId="2557" priority="353" operator="greaterThan">
      <formula>0.29</formula>
    </cfRule>
    <cfRule type="cellIs" dxfId="2556" priority="354" operator="lessThan">
      <formula>0.29</formula>
    </cfRule>
  </conditionalFormatting>
  <conditionalFormatting sqref="K35">
    <cfRule type="cellIs" dxfId="2555" priority="343" operator="greaterThan">
      <formula>1</formula>
    </cfRule>
    <cfRule type="cellIs" dxfId="2554" priority="344" operator="greaterThan">
      <formula>0.89</formula>
    </cfRule>
    <cfRule type="cellIs" dxfId="2553" priority="345" operator="greaterThan">
      <formula>0.69</formula>
    </cfRule>
    <cfRule type="cellIs" dxfId="2552" priority="346" operator="greaterThan">
      <formula>0.49</formula>
    </cfRule>
    <cfRule type="cellIs" dxfId="2551" priority="347" operator="greaterThan">
      <formula>0.29</formula>
    </cfRule>
    <cfRule type="cellIs" dxfId="2550" priority="348" operator="lessThan">
      <formula>0.29</formula>
    </cfRule>
  </conditionalFormatting>
  <conditionalFormatting sqref="O35">
    <cfRule type="cellIs" dxfId="2549" priority="337" operator="greaterThan">
      <formula>1</formula>
    </cfRule>
    <cfRule type="cellIs" dxfId="2548" priority="338" operator="greaterThan">
      <formula>0.89</formula>
    </cfRule>
    <cfRule type="cellIs" dxfId="2547" priority="339" operator="greaterThan">
      <formula>0.69</formula>
    </cfRule>
    <cfRule type="cellIs" dxfId="2546" priority="340" operator="greaterThan">
      <formula>0.49</formula>
    </cfRule>
    <cfRule type="cellIs" dxfId="2545" priority="341" operator="greaterThan">
      <formula>0.29</formula>
    </cfRule>
    <cfRule type="cellIs" dxfId="2544" priority="342" operator="lessThan">
      <formula>0.29</formula>
    </cfRule>
  </conditionalFormatting>
  <conditionalFormatting sqref="S35">
    <cfRule type="cellIs" dxfId="2543" priority="331" operator="greaterThan">
      <formula>1</formula>
    </cfRule>
    <cfRule type="cellIs" dxfId="2542" priority="332" operator="greaterThan">
      <formula>0.89</formula>
    </cfRule>
    <cfRule type="cellIs" dxfId="2541" priority="333" operator="greaterThan">
      <formula>0.69</formula>
    </cfRule>
    <cfRule type="cellIs" dxfId="2540" priority="334" operator="greaterThan">
      <formula>0.49</formula>
    </cfRule>
    <cfRule type="cellIs" dxfId="2539" priority="335" operator="greaterThan">
      <formula>0.29</formula>
    </cfRule>
    <cfRule type="cellIs" dxfId="2538" priority="336" operator="lessThan">
      <formula>0.29</formula>
    </cfRule>
  </conditionalFormatting>
  <conditionalFormatting sqref="T35">
    <cfRule type="cellIs" dxfId="2537" priority="325" operator="greaterThan">
      <formula>1</formula>
    </cfRule>
    <cfRule type="cellIs" dxfId="2536" priority="326" operator="greaterThan">
      <formula>0.89</formula>
    </cfRule>
    <cfRule type="cellIs" dxfId="2535" priority="327" operator="greaterThan">
      <formula>0.69</formula>
    </cfRule>
    <cfRule type="cellIs" dxfId="2534" priority="328" operator="greaterThan">
      <formula>0.49</formula>
    </cfRule>
    <cfRule type="cellIs" dxfId="2533" priority="329" operator="greaterThan">
      <formula>0.29</formula>
    </cfRule>
    <cfRule type="cellIs" dxfId="2532" priority="330" operator="lessThan">
      <formula>0.29</formula>
    </cfRule>
  </conditionalFormatting>
  <conditionalFormatting sqref="H13">
    <cfRule type="cellIs" dxfId="2531" priority="247" operator="greaterThan">
      <formula>1</formula>
    </cfRule>
    <cfRule type="cellIs" dxfId="2530" priority="248" operator="greaterThan">
      <formula>0.89</formula>
    </cfRule>
    <cfRule type="cellIs" dxfId="2529" priority="249" operator="greaterThan">
      <formula>0.69</formula>
    </cfRule>
    <cfRule type="cellIs" dxfId="2528" priority="250" operator="greaterThan">
      <formula>0.49</formula>
    </cfRule>
    <cfRule type="cellIs" dxfId="2527" priority="251" operator="greaterThan">
      <formula>0.29</formula>
    </cfRule>
    <cfRule type="cellIs" dxfId="2526" priority="252" operator="lessThan">
      <formula>0.29</formula>
    </cfRule>
  </conditionalFormatting>
  <conditionalFormatting sqref="L13">
    <cfRule type="cellIs" dxfId="2525" priority="241" operator="greaterThan">
      <formula>1</formula>
    </cfRule>
    <cfRule type="cellIs" dxfId="2524" priority="242" operator="greaterThan">
      <formula>0.89</formula>
    </cfRule>
    <cfRule type="cellIs" dxfId="2523" priority="243" operator="greaterThan">
      <formula>0.69</formula>
    </cfRule>
    <cfRule type="cellIs" dxfId="2522" priority="244" operator="greaterThan">
      <formula>0.49</formula>
    </cfRule>
    <cfRule type="cellIs" dxfId="2521" priority="245" operator="greaterThan">
      <formula>0.29</formula>
    </cfRule>
    <cfRule type="cellIs" dxfId="2520" priority="246" operator="lessThan">
      <formula>0.29</formula>
    </cfRule>
  </conditionalFormatting>
  <conditionalFormatting sqref="M13">
    <cfRule type="cellIs" dxfId="2519" priority="235" operator="greaterThan">
      <formula>1</formula>
    </cfRule>
    <cfRule type="cellIs" dxfId="2518" priority="236" operator="greaterThan">
      <formula>0.89</formula>
    </cfRule>
    <cfRule type="cellIs" dxfId="2517" priority="237" operator="greaterThan">
      <formula>0.69</formula>
    </cfRule>
    <cfRule type="cellIs" dxfId="2516" priority="238" operator="greaterThan">
      <formula>0.49</formula>
    </cfRule>
    <cfRule type="cellIs" dxfId="2515" priority="239" operator="greaterThan">
      <formula>0.29</formula>
    </cfRule>
    <cfRule type="cellIs" dxfId="2514" priority="240" operator="lessThan">
      <formula>0.29</formula>
    </cfRule>
  </conditionalFormatting>
  <conditionalFormatting sqref="Q13">
    <cfRule type="cellIs" dxfId="2513" priority="229" operator="greaterThan">
      <formula>1</formula>
    </cfRule>
    <cfRule type="cellIs" dxfId="2512" priority="230" operator="greaterThan">
      <formula>0.89</formula>
    </cfRule>
    <cfRule type="cellIs" dxfId="2511" priority="231" operator="greaterThan">
      <formula>0.69</formula>
    </cfRule>
    <cfRule type="cellIs" dxfId="2510" priority="232" operator="greaterThan">
      <formula>0.49</formula>
    </cfRule>
    <cfRule type="cellIs" dxfId="2509" priority="233" operator="greaterThan">
      <formula>0.29</formula>
    </cfRule>
    <cfRule type="cellIs" dxfId="2508" priority="234" operator="lessThan">
      <formula>0.29</formula>
    </cfRule>
  </conditionalFormatting>
  <conditionalFormatting sqref="U13">
    <cfRule type="cellIs" dxfId="2507" priority="223" operator="greaterThan">
      <formula>1</formula>
    </cfRule>
    <cfRule type="cellIs" dxfId="2506" priority="224" operator="greaterThan">
      <formula>0.89</formula>
    </cfRule>
    <cfRule type="cellIs" dxfId="2505" priority="225" operator="greaterThan">
      <formula>0.69</formula>
    </cfRule>
    <cfRule type="cellIs" dxfId="2504" priority="226" operator="greaterThan">
      <formula>0.49</formula>
    </cfRule>
    <cfRule type="cellIs" dxfId="2503" priority="227" operator="greaterThan">
      <formula>0.29</formula>
    </cfRule>
    <cfRule type="cellIs" dxfId="2502" priority="228" operator="lessThan">
      <formula>0.29</formula>
    </cfRule>
  </conditionalFormatting>
  <conditionalFormatting sqref="V13">
    <cfRule type="cellIs" dxfId="2501" priority="217" operator="greaterThan">
      <formula>1</formula>
    </cfRule>
    <cfRule type="cellIs" dxfId="2500" priority="218" operator="greaterThan">
      <formula>0.89</formula>
    </cfRule>
    <cfRule type="cellIs" dxfId="2499" priority="219" operator="greaterThan">
      <formula>0.69</formula>
    </cfRule>
    <cfRule type="cellIs" dxfId="2498" priority="220" operator="greaterThan">
      <formula>0.49</formula>
    </cfRule>
    <cfRule type="cellIs" dxfId="2497" priority="221" operator="greaterThan">
      <formula>0.29</formula>
    </cfRule>
    <cfRule type="cellIs" dxfId="2496" priority="222" operator="lessThan">
      <formula>0.29</formula>
    </cfRule>
  </conditionalFormatting>
  <conditionalFormatting sqref="V19">
    <cfRule type="cellIs" dxfId="2495" priority="145" operator="greaterThan">
      <formula>1</formula>
    </cfRule>
    <cfRule type="cellIs" dxfId="2494" priority="146" operator="greaterThan">
      <formula>0.89</formula>
    </cfRule>
    <cfRule type="cellIs" dxfId="2493" priority="147" operator="greaterThan">
      <formula>0.69</formula>
    </cfRule>
    <cfRule type="cellIs" dxfId="2492" priority="148" operator="greaterThan">
      <formula>0.49</formula>
    </cfRule>
    <cfRule type="cellIs" dxfId="2491" priority="149" operator="greaterThan">
      <formula>0.29</formula>
    </cfRule>
    <cfRule type="cellIs" dxfId="2490" priority="150" operator="lessThan">
      <formula>0.29</formula>
    </cfRule>
  </conditionalFormatting>
  <conditionalFormatting sqref="V22">
    <cfRule type="cellIs" dxfId="2489" priority="37" operator="greaterThan">
      <formula>1</formula>
    </cfRule>
    <cfRule type="cellIs" dxfId="2488" priority="38" operator="greaterThan">
      <formula>0.89</formula>
    </cfRule>
    <cfRule type="cellIs" dxfId="2487" priority="39" operator="greaterThan">
      <formula>0.69</formula>
    </cfRule>
    <cfRule type="cellIs" dxfId="2486" priority="40" operator="greaterThan">
      <formula>0.49</formula>
    </cfRule>
    <cfRule type="cellIs" dxfId="2485" priority="41" operator="greaterThan">
      <formula>0.29</formula>
    </cfRule>
    <cfRule type="cellIs" dxfId="2484" priority="42" operator="lessThan">
      <formula>0.29</formula>
    </cfRule>
  </conditionalFormatting>
  <conditionalFormatting sqref="T41">
    <cfRule type="cellIs" dxfId="2483" priority="253" operator="greaterThan">
      <formula>1</formula>
    </cfRule>
    <cfRule type="cellIs" dxfId="2482" priority="254" operator="greaterThan">
      <formula>0.89</formula>
    </cfRule>
    <cfRule type="cellIs" dxfId="2481" priority="255" operator="greaterThan">
      <formula>0.69</formula>
    </cfRule>
    <cfRule type="cellIs" dxfId="2480" priority="256" operator="greaterThan">
      <formula>0.49</formula>
    </cfRule>
    <cfRule type="cellIs" dxfId="2479" priority="257" operator="greaterThan">
      <formula>0.29</formula>
    </cfRule>
    <cfRule type="cellIs" dxfId="2478" priority="258" operator="lessThan">
      <formula>0.29</formula>
    </cfRule>
  </conditionalFormatting>
  <conditionalFormatting sqref="F41">
    <cfRule type="cellIs" dxfId="2477" priority="283" operator="greaterThan">
      <formula>1</formula>
    </cfRule>
    <cfRule type="cellIs" dxfId="2476" priority="284" operator="greaterThan">
      <formula>0.89</formula>
    </cfRule>
    <cfRule type="cellIs" dxfId="2475" priority="285" operator="greaterThan">
      <formula>0.69</formula>
    </cfRule>
    <cfRule type="cellIs" dxfId="2474" priority="286" operator="greaterThan">
      <formula>0.49</formula>
    </cfRule>
    <cfRule type="cellIs" dxfId="2473" priority="287" operator="greaterThan">
      <formula>0.29</formula>
    </cfRule>
    <cfRule type="cellIs" dxfId="2472" priority="288" operator="lessThan">
      <formula>0.29</formula>
    </cfRule>
  </conditionalFormatting>
  <conditionalFormatting sqref="J41">
    <cfRule type="cellIs" dxfId="2471" priority="277" operator="greaterThan">
      <formula>1</formula>
    </cfRule>
    <cfRule type="cellIs" dxfId="2470" priority="278" operator="greaterThan">
      <formula>0.89</formula>
    </cfRule>
    <cfRule type="cellIs" dxfId="2469" priority="279" operator="greaterThan">
      <formula>0.69</formula>
    </cfRule>
    <cfRule type="cellIs" dxfId="2468" priority="280" operator="greaterThan">
      <formula>0.49</formula>
    </cfRule>
    <cfRule type="cellIs" dxfId="2467" priority="281" operator="greaterThan">
      <formula>0.29</formula>
    </cfRule>
    <cfRule type="cellIs" dxfId="2466" priority="282" operator="lessThan">
      <formula>0.29</formula>
    </cfRule>
  </conditionalFormatting>
  <conditionalFormatting sqref="K41">
    <cfRule type="cellIs" dxfId="2465" priority="271" operator="greaterThan">
      <formula>1</formula>
    </cfRule>
    <cfRule type="cellIs" dxfId="2464" priority="272" operator="greaterThan">
      <formula>0.89</formula>
    </cfRule>
    <cfRule type="cellIs" dxfId="2463" priority="273" operator="greaterThan">
      <formula>0.69</formula>
    </cfRule>
    <cfRule type="cellIs" dxfId="2462" priority="274" operator="greaterThan">
      <formula>0.49</formula>
    </cfRule>
    <cfRule type="cellIs" dxfId="2461" priority="275" operator="greaterThan">
      <formula>0.29</formula>
    </cfRule>
    <cfRule type="cellIs" dxfId="2460" priority="276" operator="lessThan">
      <formula>0.29</formula>
    </cfRule>
  </conditionalFormatting>
  <conditionalFormatting sqref="O41">
    <cfRule type="cellIs" dxfId="2459" priority="265" operator="greaterThan">
      <formula>1</formula>
    </cfRule>
    <cfRule type="cellIs" dxfId="2458" priority="266" operator="greaterThan">
      <formula>0.89</formula>
    </cfRule>
    <cfRule type="cellIs" dxfId="2457" priority="267" operator="greaterThan">
      <formula>0.69</formula>
    </cfRule>
    <cfRule type="cellIs" dxfId="2456" priority="268" operator="greaterThan">
      <formula>0.49</formula>
    </cfRule>
    <cfRule type="cellIs" dxfId="2455" priority="269" operator="greaterThan">
      <formula>0.29</formula>
    </cfRule>
    <cfRule type="cellIs" dxfId="2454" priority="270" operator="lessThan">
      <formula>0.29</formula>
    </cfRule>
  </conditionalFormatting>
  <conditionalFormatting sqref="S41">
    <cfRule type="cellIs" dxfId="2453" priority="259" operator="greaterThan">
      <formula>1</formula>
    </cfRule>
    <cfRule type="cellIs" dxfId="2452" priority="260" operator="greaterThan">
      <formula>0.89</formula>
    </cfRule>
    <cfRule type="cellIs" dxfId="2451" priority="261" operator="greaterThan">
      <formula>0.69</formula>
    </cfRule>
    <cfRule type="cellIs" dxfId="2450" priority="262" operator="greaterThan">
      <formula>0.49</formula>
    </cfRule>
    <cfRule type="cellIs" dxfId="2449" priority="263" operator="greaterThan">
      <formula>0.29</formula>
    </cfRule>
    <cfRule type="cellIs" dxfId="2448" priority="264" operator="lessThan">
      <formula>0.29</formula>
    </cfRule>
  </conditionalFormatting>
  <conditionalFormatting sqref="H19">
    <cfRule type="cellIs" dxfId="2447" priority="175" operator="greaterThan">
      <formula>1</formula>
    </cfRule>
    <cfRule type="cellIs" dxfId="2446" priority="176" operator="greaterThan">
      <formula>0.89</formula>
    </cfRule>
    <cfRule type="cellIs" dxfId="2445" priority="177" operator="greaterThan">
      <formula>0.69</formula>
    </cfRule>
    <cfRule type="cellIs" dxfId="2444" priority="178" operator="greaterThan">
      <formula>0.49</formula>
    </cfRule>
    <cfRule type="cellIs" dxfId="2443" priority="179" operator="greaterThan">
      <formula>0.29</formula>
    </cfRule>
    <cfRule type="cellIs" dxfId="2442" priority="180" operator="lessThan">
      <formula>0.29</formula>
    </cfRule>
  </conditionalFormatting>
  <conditionalFormatting sqref="L19">
    <cfRule type="cellIs" dxfId="2441" priority="169" operator="greaterThan">
      <formula>1</formula>
    </cfRule>
    <cfRule type="cellIs" dxfId="2440" priority="170" operator="greaterThan">
      <formula>0.89</formula>
    </cfRule>
    <cfRule type="cellIs" dxfId="2439" priority="171" operator="greaterThan">
      <formula>0.69</formula>
    </cfRule>
    <cfRule type="cellIs" dxfId="2438" priority="172" operator="greaterThan">
      <formula>0.49</formula>
    </cfRule>
    <cfRule type="cellIs" dxfId="2437" priority="173" operator="greaterThan">
      <formula>0.29</formula>
    </cfRule>
    <cfRule type="cellIs" dxfId="2436" priority="174" operator="lessThan">
      <formula>0.29</formula>
    </cfRule>
  </conditionalFormatting>
  <conditionalFormatting sqref="M19">
    <cfRule type="cellIs" dxfId="2435" priority="163" operator="greaterThan">
      <formula>1</formula>
    </cfRule>
    <cfRule type="cellIs" dxfId="2434" priority="164" operator="greaterThan">
      <formula>0.89</formula>
    </cfRule>
    <cfRule type="cellIs" dxfId="2433" priority="165" operator="greaterThan">
      <formula>0.69</formula>
    </cfRule>
    <cfRule type="cellIs" dxfId="2432" priority="166" operator="greaterThan">
      <formula>0.49</formula>
    </cfRule>
    <cfRule type="cellIs" dxfId="2431" priority="167" operator="greaterThan">
      <formula>0.29</formula>
    </cfRule>
    <cfRule type="cellIs" dxfId="2430" priority="168" operator="lessThan">
      <formula>0.29</formula>
    </cfRule>
  </conditionalFormatting>
  <conditionalFormatting sqref="Q19">
    <cfRule type="cellIs" dxfId="2429" priority="157" operator="greaterThan">
      <formula>1</formula>
    </cfRule>
    <cfRule type="cellIs" dxfId="2428" priority="158" operator="greaterThan">
      <formula>0.89</formula>
    </cfRule>
    <cfRule type="cellIs" dxfId="2427" priority="159" operator="greaterThan">
      <formula>0.69</formula>
    </cfRule>
    <cfRule type="cellIs" dxfId="2426" priority="160" operator="greaterThan">
      <formula>0.49</formula>
    </cfRule>
    <cfRule type="cellIs" dxfId="2425" priority="161" operator="greaterThan">
      <formula>0.29</formula>
    </cfRule>
    <cfRule type="cellIs" dxfId="2424" priority="162" operator="lessThan">
      <formula>0.29</formula>
    </cfRule>
  </conditionalFormatting>
  <conditionalFormatting sqref="U19">
    <cfRule type="cellIs" dxfId="2423" priority="151" operator="greaterThan">
      <formula>1</formula>
    </cfRule>
    <cfRule type="cellIs" dxfId="2422" priority="152" operator="greaterThan">
      <formula>0.89</formula>
    </cfRule>
    <cfRule type="cellIs" dxfId="2421" priority="153" operator="greaterThan">
      <formula>0.69</formula>
    </cfRule>
    <cfRule type="cellIs" dxfId="2420" priority="154" operator="greaterThan">
      <formula>0.49</formula>
    </cfRule>
    <cfRule type="cellIs" dxfId="2419" priority="155" operator="greaterThan">
      <formula>0.29</formula>
    </cfRule>
    <cfRule type="cellIs" dxfId="2418" priority="156" operator="lessThan">
      <formula>0.29</formula>
    </cfRule>
  </conditionalFormatting>
  <conditionalFormatting sqref="H16">
    <cfRule type="cellIs" dxfId="2417" priority="103" operator="greaterThan">
      <formula>1</formula>
    </cfRule>
    <cfRule type="cellIs" dxfId="2416" priority="104" operator="greaterThan">
      <formula>0.89</formula>
    </cfRule>
    <cfRule type="cellIs" dxfId="2415" priority="105" operator="greaterThan">
      <formula>0.69</formula>
    </cfRule>
    <cfRule type="cellIs" dxfId="2414" priority="106" operator="greaterThan">
      <formula>0.49</formula>
    </cfRule>
    <cfRule type="cellIs" dxfId="2413" priority="107" operator="greaterThan">
      <formula>0.29</formula>
    </cfRule>
    <cfRule type="cellIs" dxfId="2412" priority="108" operator="lessThan">
      <formula>0.29</formula>
    </cfRule>
  </conditionalFormatting>
  <conditionalFormatting sqref="L16">
    <cfRule type="cellIs" dxfId="2411" priority="97" operator="greaterThan">
      <formula>1</formula>
    </cfRule>
    <cfRule type="cellIs" dxfId="2410" priority="98" operator="greaterThan">
      <formula>0.89</formula>
    </cfRule>
    <cfRule type="cellIs" dxfId="2409" priority="99" operator="greaterThan">
      <formula>0.69</formula>
    </cfRule>
    <cfRule type="cellIs" dxfId="2408" priority="100" operator="greaterThan">
      <formula>0.49</formula>
    </cfRule>
    <cfRule type="cellIs" dxfId="2407" priority="101" operator="greaterThan">
      <formula>0.29</formula>
    </cfRule>
    <cfRule type="cellIs" dxfId="2406" priority="102" operator="lessThan">
      <formula>0.29</formula>
    </cfRule>
  </conditionalFormatting>
  <conditionalFormatting sqref="M16">
    <cfRule type="cellIs" dxfId="2405" priority="91" operator="greaterThan">
      <formula>1</formula>
    </cfRule>
    <cfRule type="cellIs" dxfId="2404" priority="92" operator="greaterThan">
      <formula>0.89</formula>
    </cfRule>
    <cfRule type="cellIs" dxfId="2403" priority="93" operator="greaterThan">
      <formula>0.69</formula>
    </cfRule>
    <cfRule type="cellIs" dxfId="2402" priority="94" operator="greaterThan">
      <formula>0.49</formula>
    </cfRule>
    <cfRule type="cellIs" dxfId="2401" priority="95" operator="greaterThan">
      <formula>0.29</formula>
    </cfRule>
    <cfRule type="cellIs" dxfId="2400" priority="96" operator="lessThan">
      <formula>0.29</formula>
    </cfRule>
  </conditionalFormatting>
  <conditionalFormatting sqref="Q16">
    <cfRule type="cellIs" dxfId="2399" priority="85" operator="greaterThan">
      <formula>1</formula>
    </cfRule>
    <cfRule type="cellIs" dxfId="2398" priority="86" operator="greaterThan">
      <formula>0.89</formula>
    </cfRule>
    <cfRule type="cellIs" dxfId="2397" priority="87" operator="greaterThan">
      <formula>0.69</formula>
    </cfRule>
    <cfRule type="cellIs" dxfId="2396" priority="88" operator="greaterThan">
      <formula>0.49</formula>
    </cfRule>
    <cfRule type="cellIs" dxfId="2395" priority="89" operator="greaterThan">
      <formula>0.29</formula>
    </cfRule>
    <cfRule type="cellIs" dxfId="2394" priority="90" operator="lessThan">
      <formula>0.29</formula>
    </cfRule>
  </conditionalFormatting>
  <conditionalFormatting sqref="U16">
    <cfRule type="cellIs" dxfId="2393" priority="79" operator="greaterThan">
      <formula>1</formula>
    </cfRule>
    <cfRule type="cellIs" dxfId="2392" priority="80" operator="greaterThan">
      <formula>0.89</formula>
    </cfRule>
    <cfRule type="cellIs" dxfId="2391" priority="81" operator="greaterThan">
      <formula>0.69</formula>
    </cfRule>
    <cfRule type="cellIs" dxfId="2390" priority="82" operator="greaterThan">
      <formula>0.49</formula>
    </cfRule>
    <cfRule type="cellIs" dxfId="2389" priority="83" operator="greaterThan">
      <formula>0.29</formula>
    </cfRule>
    <cfRule type="cellIs" dxfId="2388" priority="84" operator="lessThan">
      <formula>0.29</formula>
    </cfRule>
  </conditionalFormatting>
  <conditionalFormatting sqref="V16">
    <cfRule type="cellIs" dxfId="2387" priority="73" operator="greaterThan">
      <formula>1</formula>
    </cfRule>
    <cfRule type="cellIs" dxfId="2386" priority="74" operator="greaterThan">
      <formula>0.89</formula>
    </cfRule>
    <cfRule type="cellIs" dxfId="2385" priority="75" operator="greaterThan">
      <formula>0.69</formula>
    </cfRule>
    <cfRule type="cellIs" dxfId="2384" priority="76" operator="greaterThan">
      <formula>0.49</formula>
    </cfRule>
    <cfRule type="cellIs" dxfId="2383" priority="77" operator="greaterThan">
      <formula>0.29</formula>
    </cfRule>
    <cfRule type="cellIs" dxfId="2382" priority="78" operator="lessThan">
      <formula>0.29</formula>
    </cfRule>
  </conditionalFormatting>
  <conditionalFormatting sqref="H22">
    <cfRule type="cellIs" dxfId="2381" priority="67" operator="greaterThan">
      <formula>1</formula>
    </cfRule>
    <cfRule type="cellIs" dxfId="2380" priority="68" operator="greaterThan">
      <formula>0.89</formula>
    </cfRule>
    <cfRule type="cellIs" dxfId="2379" priority="69" operator="greaterThan">
      <formula>0.69</formula>
    </cfRule>
    <cfRule type="cellIs" dxfId="2378" priority="70" operator="greaterThan">
      <formula>0.49</formula>
    </cfRule>
    <cfRule type="cellIs" dxfId="2377" priority="71" operator="greaterThan">
      <formula>0.29</formula>
    </cfRule>
    <cfRule type="cellIs" dxfId="2376" priority="72" operator="lessThan">
      <formula>0.29</formula>
    </cfRule>
  </conditionalFormatting>
  <conditionalFormatting sqref="L22">
    <cfRule type="cellIs" dxfId="2375" priority="61" operator="greaterThan">
      <formula>1</formula>
    </cfRule>
    <cfRule type="cellIs" dxfId="2374" priority="62" operator="greaterThan">
      <formula>0.89</formula>
    </cfRule>
    <cfRule type="cellIs" dxfId="2373" priority="63" operator="greaterThan">
      <formula>0.69</formula>
    </cfRule>
    <cfRule type="cellIs" dxfId="2372" priority="64" operator="greaterThan">
      <formula>0.49</formula>
    </cfRule>
    <cfRule type="cellIs" dxfId="2371" priority="65" operator="greaterThan">
      <formula>0.29</formula>
    </cfRule>
    <cfRule type="cellIs" dxfId="2370" priority="66" operator="lessThan">
      <formula>0.29</formula>
    </cfRule>
  </conditionalFormatting>
  <conditionalFormatting sqref="M22">
    <cfRule type="cellIs" dxfId="2369" priority="55" operator="greaterThan">
      <formula>1</formula>
    </cfRule>
    <cfRule type="cellIs" dxfId="2368" priority="56" operator="greaterThan">
      <formula>0.89</formula>
    </cfRule>
    <cfRule type="cellIs" dxfId="2367" priority="57" operator="greaterThan">
      <formula>0.69</formula>
    </cfRule>
    <cfRule type="cellIs" dxfId="2366" priority="58" operator="greaterThan">
      <formula>0.49</formula>
    </cfRule>
    <cfRule type="cellIs" dxfId="2365" priority="59" operator="greaterThan">
      <formula>0.29</formula>
    </cfRule>
    <cfRule type="cellIs" dxfId="2364" priority="60" operator="lessThan">
      <formula>0.29</formula>
    </cfRule>
  </conditionalFormatting>
  <conditionalFormatting sqref="Q22">
    <cfRule type="cellIs" dxfId="2363" priority="49" operator="greaterThan">
      <formula>1</formula>
    </cfRule>
    <cfRule type="cellIs" dxfId="2362" priority="50" operator="greaterThan">
      <formula>0.89</formula>
    </cfRule>
    <cfRule type="cellIs" dxfId="2361" priority="51" operator="greaterThan">
      <formula>0.69</formula>
    </cfRule>
    <cfRule type="cellIs" dxfId="2360" priority="52" operator="greaterThan">
      <formula>0.49</formula>
    </cfRule>
    <cfRule type="cellIs" dxfId="2359" priority="53" operator="greaterThan">
      <formula>0.29</formula>
    </cfRule>
    <cfRule type="cellIs" dxfId="2358" priority="54" operator="lessThan">
      <formula>0.29</formula>
    </cfRule>
  </conditionalFormatting>
  <conditionalFormatting sqref="U22">
    <cfRule type="cellIs" dxfId="2357" priority="43" operator="greaterThan">
      <formula>1</formula>
    </cfRule>
    <cfRule type="cellIs" dxfId="2356" priority="44" operator="greaterThan">
      <formula>0.89</formula>
    </cfRule>
    <cfRule type="cellIs" dxfId="2355" priority="45" operator="greaterThan">
      <formula>0.69</formula>
    </cfRule>
    <cfRule type="cellIs" dxfId="2354" priority="46" operator="greaterThan">
      <formula>0.49</formula>
    </cfRule>
    <cfRule type="cellIs" dxfId="2353" priority="47" operator="greaterThan">
      <formula>0.29</formula>
    </cfRule>
    <cfRule type="cellIs" dxfId="2352" priority="48" operator="lessThan">
      <formula>0.29</formula>
    </cfRule>
  </conditionalFormatting>
  <conditionalFormatting sqref="T44">
    <cfRule type="cellIs" dxfId="2351" priority="1" operator="greaterThan">
      <formula>1</formula>
    </cfRule>
    <cfRule type="cellIs" dxfId="2350" priority="2" operator="greaterThan">
      <formula>0.89</formula>
    </cfRule>
    <cfRule type="cellIs" dxfId="2349" priority="3" operator="greaterThan">
      <formula>0.69</formula>
    </cfRule>
    <cfRule type="cellIs" dxfId="2348" priority="4" operator="greaterThan">
      <formula>0.49</formula>
    </cfRule>
    <cfRule type="cellIs" dxfId="2347" priority="5" operator="greaterThan">
      <formula>0.29</formula>
    </cfRule>
    <cfRule type="cellIs" dxfId="2346" priority="6" operator="lessThan">
      <formula>0.29</formula>
    </cfRule>
  </conditionalFormatting>
  <conditionalFormatting sqref="F44">
    <cfRule type="cellIs" dxfId="2345" priority="31" operator="greaterThan">
      <formula>1</formula>
    </cfRule>
    <cfRule type="cellIs" dxfId="2344" priority="32" operator="greaterThan">
      <formula>0.89</formula>
    </cfRule>
    <cfRule type="cellIs" dxfId="2343" priority="33" operator="greaterThan">
      <formula>0.69</formula>
    </cfRule>
    <cfRule type="cellIs" dxfId="2342" priority="34" operator="greaterThan">
      <formula>0.49</formula>
    </cfRule>
    <cfRule type="cellIs" dxfId="2341" priority="35" operator="greaterThan">
      <formula>0.29</formula>
    </cfRule>
    <cfRule type="cellIs" dxfId="2340" priority="36" operator="lessThan">
      <formula>0.29</formula>
    </cfRule>
  </conditionalFormatting>
  <conditionalFormatting sqref="J44">
    <cfRule type="cellIs" dxfId="2339" priority="25" operator="greaterThan">
      <formula>1</formula>
    </cfRule>
    <cfRule type="cellIs" dxfId="2338" priority="26" operator="greaterThan">
      <formula>0.89</formula>
    </cfRule>
    <cfRule type="cellIs" dxfId="2337" priority="27" operator="greaterThan">
      <formula>0.69</formula>
    </cfRule>
    <cfRule type="cellIs" dxfId="2336" priority="28" operator="greaterThan">
      <formula>0.49</formula>
    </cfRule>
    <cfRule type="cellIs" dxfId="2335" priority="29" operator="greaterThan">
      <formula>0.29</formula>
    </cfRule>
    <cfRule type="cellIs" dxfId="2334" priority="30" operator="lessThan">
      <formula>0.29</formula>
    </cfRule>
  </conditionalFormatting>
  <conditionalFormatting sqref="K44">
    <cfRule type="cellIs" dxfId="2333" priority="19" operator="greaterThan">
      <formula>1</formula>
    </cfRule>
    <cfRule type="cellIs" dxfId="2332" priority="20" operator="greaterThan">
      <formula>0.89</formula>
    </cfRule>
    <cfRule type="cellIs" dxfId="2331" priority="21" operator="greaterThan">
      <formula>0.69</formula>
    </cfRule>
    <cfRule type="cellIs" dxfId="2330" priority="22" operator="greaterThan">
      <formula>0.49</formula>
    </cfRule>
    <cfRule type="cellIs" dxfId="2329" priority="23" operator="greaterThan">
      <formula>0.29</formula>
    </cfRule>
    <cfRule type="cellIs" dxfId="2328" priority="24" operator="lessThan">
      <formula>0.29</formula>
    </cfRule>
  </conditionalFormatting>
  <conditionalFormatting sqref="O44">
    <cfRule type="cellIs" dxfId="2327" priority="13" operator="greaterThan">
      <formula>1</formula>
    </cfRule>
    <cfRule type="cellIs" dxfId="2326" priority="14" operator="greaterThan">
      <formula>0.89</formula>
    </cfRule>
    <cfRule type="cellIs" dxfId="2325" priority="15" operator="greaterThan">
      <formula>0.69</formula>
    </cfRule>
    <cfRule type="cellIs" dxfId="2324" priority="16" operator="greaterThan">
      <formula>0.49</formula>
    </cfRule>
    <cfRule type="cellIs" dxfId="2323" priority="17" operator="greaterThan">
      <formula>0.29</formula>
    </cfRule>
    <cfRule type="cellIs" dxfId="2322" priority="18" operator="lessThan">
      <formula>0.29</formula>
    </cfRule>
  </conditionalFormatting>
  <conditionalFormatting sqref="S44">
    <cfRule type="cellIs" dxfId="2321" priority="7" operator="greaterThan">
      <formula>1</formula>
    </cfRule>
    <cfRule type="cellIs" dxfId="2320" priority="8" operator="greaterThan">
      <formula>0.89</formula>
    </cfRule>
    <cfRule type="cellIs" dxfId="2319" priority="9" operator="greaterThan">
      <formula>0.69</formula>
    </cfRule>
    <cfRule type="cellIs" dxfId="2318" priority="10" operator="greaterThan">
      <formula>0.49</formula>
    </cfRule>
    <cfRule type="cellIs" dxfId="2317" priority="11" operator="greaterThan">
      <formula>0.29</formula>
    </cfRule>
    <cfRule type="cellIs" dxfId="2316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55"/>
  <sheetViews>
    <sheetView topLeftCell="A19" zoomScale="50" zoomScaleNormal="50" workbookViewId="0">
      <selection activeCell="N40" sqref="N40"/>
    </sheetView>
  </sheetViews>
  <sheetFormatPr baseColWidth="10" defaultRowHeight="15"/>
  <cols>
    <col min="1" max="1" width="30.85546875" style="1" customWidth="1"/>
    <col min="2" max="2" width="28.42578125" customWidth="1"/>
    <col min="3" max="3" width="23.42578125" customWidth="1"/>
    <col min="4" max="4" width="26.28515625" customWidth="1"/>
    <col min="5" max="5" width="16.42578125" customWidth="1"/>
    <col min="6" max="6" width="13.85546875" customWidth="1"/>
    <col min="7" max="7" width="21" customWidth="1"/>
    <col min="8" max="8" width="20.42578125" customWidth="1"/>
    <col min="9" max="9" width="18.28515625" customWidth="1"/>
    <col min="10" max="10" width="14.28515625" customWidth="1"/>
    <col min="11" max="11" width="12.140625" customWidth="1"/>
    <col min="12" max="12" width="11.7109375" customWidth="1"/>
    <col min="13" max="13" width="17.28515625" customWidth="1"/>
    <col min="14" max="14" width="20" customWidth="1"/>
    <col min="15" max="15" width="10.7109375" customWidth="1"/>
    <col min="16" max="16" width="15.42578125" customWidth="1"/>
    <col min="17" max="17" width="14.14062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50.1" customHeight="1">
      <c r="A1" s="459" t="s">
        <v>1081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782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783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783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785"/>
      <c r="C6" s="785"/>
      <c r="D6" s="786"/>
      <c r="E6" s="470"/>
      <c r="F6" s="461"/>
      <c r="G6" s="470"/>
      <c r="H6" s="784"/>
      <c r="I6" s="470"/>
      <c r="J6" s="461"/>
      <c r="K6" s="470"/>
      <c r="L6" s="461"/>
      <c r="M6" s="470"/>
      <c r="N6" s="461"/>
      <c r="O6" s="470"/>
      <c r="P6" s="461"/>
      <c r="Q6" s="470"/>
      <c r="R6" s="461"/>
      <c r="S6" s="470"/>
      <c r="T6" s="461"/>
      <c r="U6" s="470"/>
      <c r="V6" s="461"/>
    </row>
    <row r="7" spans="1:22" ht="45.75" customHeight="1" thickBot="1">
      <c r="A7" s="7" t="s">
        <v>22</v>
      </c>
      <c r="B7" s="323" t="s">
        <v>23</v>
      </c>
      <c r="C7" s="7" t="s">
        <v>24</v>
      </c>
      <c r="D7" s="91" t="s">
        <v>570</v>
      </c>
      <c r="E7" s="762" t="s">
        <v>25</v>
      </c>
      <c r="F7" s="762"/>
      <c r="G7" s="762"/>
      <c r="H7" s="25">
        <f>H8/H9</f>
        <v>1.0606352261790184</v>
      </c>
      <c r="I7" s="762" t="s">
        <v>25</v>
      </c>
      <c r="J7" s="762"/>
      <c r="K7" s="764"/>
      <c r="L7" s="25">
        <f t="shared" ref="L7:M7" si="0">L8/L9</f>
        <v>1.2502831257078142</v>
      </c>
      <c r="M7" s="26">
        <f t="shared" si="0"/>
        <v>1.1477627471383975</v>
      </c>
      <c r="N7" s="763" t="s">
        <v>25</v>
      </c>
      <c r="O7" s="762"/>
      <c r="P7" s="764"/>
      <c r="Q7" s="25">
        <f>Q8/Q9</f>
        <v>0.60133333333333339</v>
      </c>
      <c r="R7" s="763" t="s">
        <v>25</v>
      </c>
      <c r="S7" s="762"/>
      <c r="T7" s="764"/>
      <c r="U7" s="25">
        <f t="shared" ref="U7:V7" si="1">U8/U9</f>
        <v>0</v>
      </c>
      <c r="V7" s="26">
        <f t="shared" si="1"/>
        <v>0.81204156479217604</v>
      </c>
    </row>
    <row r="8" spans="1:22" ht="42" customHeight="1">
      <c r="A8" s="486" t="s">
        <v>1061</v>
      </c>
      <c r="B8" s="483" t="s">
        <v>1050</v>
      </c>
      <c r="C8" s="766" t="s">
        <v>708</v>
      </c>
      <c r="D8" s="338" t="s">
        <v>1063</v>
      </c>
      <c r="E8" s="259">
        <v>409</v>
      </c>
      <c r="F8" s="260">
        <v>366</v>
      </c>
      <c r="G8" s="261">
        <v>327</v>
      </c>
      <c r="H8" s="44">
        <f>SUM(E8:G8)</f>
        <v>1102</v>
      </c>
      <c r="I8" s="259">
        <v>432</v>
      </c>
      <c r="J8" s="260">
        <v>327</v>
      </c>
      <c r="K8" s="261">
        <v>345</v>
      </c>
      <c r="L8" s="44">
        <f t="shared" ref="L8" si="2">SUM(I8:K8)</f>
        <v>1104</v>
      </c>
      <c r="M8" s="45">
        <f>+H8+L8</f>
        <v>2206</v>
      </c>
      <c r="N8" s="259">
        <v>451</v>
      </c>
      <c r="O8" s="260"/>
      <c r="P8" s="261"/>
      <c r="Q8" s="44">
        <f>SUM(N8:P8)</f>
        <v>451</v>
      </c>
      <c r="R8" s="41"/>
      <c r="S8" s="42"/>
      <c r="T8" s="43"/>
      <c r="U8" s="44">
        <f t="shared" ref="U8:U9" si="3">SUM(R8:T8)</f>
        <v>0</v>
      </c>
      <c r="V8" s="45">
        <f>+H8+L8+Q8+U8</f>
        <v>2657</v>
      </c>
    </row>
    <row r="9" spans="1:22" ht="40.5" customHeight="1" thickBot="1">
      <c r="A9" s="487"/>
      <c r="B9" s="484"/>
      <c r="C9" s="767"/>
      <c r="D9" s="339" t="s">
        <v>1064</v>
      </c>
      <c r="E9" s="393">
        <v>428</v>
      </c>
      <c r="F9" s="384">
        <v>278</v>
      </c>
      <c r="G9" s="392">
        <v>333</v>
      </c>
      <c r="H9" s="349">
        <f>SUM(E9:G9)</f>
        <v>1039</v>
      </c>
      <c r="I9" s="393">
        <v>179</v>
      </c>
      <c r="J9" s="384">
        <v>343</v>
      </c>
      <c r="K9" s="392">
        <v>361</v>
      </c>
      <c r="L9" s="61">
        <f t="shared" ref="L9" si="4">SUM(I9:K9)</f>
        <v>883</v>
      </c>
      <c r="M9" s="62">
        <f>+H9+L9</f>
        <v>1922</v>
      </c>
      <c r="N9" s="393">
        <v>250</v>
      </c>
      <c r="O9" s="384">
        <v>250</v>
      </c>
      <c r="P9" s="392">
        <v>250</v>
      </c>
      <c r="Q9" s="61">
        <f>SUM(N9:P9)</f>
        <v>750</v>
      </c>
      <c r="R9" s="58">
        <v>200</v>
      </c>
      <c r="S9" s="59">
        <v>200</v>
      </c>
      <c r="T9" s="60">
        <v>200</v>
      </c>
      <c r="U9" s="61">
        <f t="shared" si="3"/>
        <v>600</v>
      </c>
      <c r="V9" s="62">
        <f>+H9+L9+Q9+U9</f>
        <v>3272</v>
      </c>
    </row>
    <row r="10" spans="1:22" ht="44.25" customHeight="1" thickBot="1">
      <c r="A10" s="487"/>
      <c r="B10" s="451" t="s">
        <v>26</v>
      </c>
      <c r="C10" s="323" t="s">
        <v>24</v>
      </c>
      <c r="D10" s="91" t="s">
        <v>27</v>
      </c>
      <c r="E10" s="768" t="s">
        <v>25</v>
      </c>
      <c r="F10" s="768"/>
      <c r="G10" s="768"/>
      <c r="H10" s="25">
        <f>H11/H12</f>
        <v>7.1111111111111107</v>
      </c>
      <c r="I10" s="765" t="s">
        <v>25</v>
      </c>
      <c r="J10" s="765"/>
      <c r="K10" s="771"/>
      <c r="L10" s="25">
        <f>L11/L12</f>
        <v>1.5074626865671641</v>
      </c>
      <c r="M10" s="26">
        <f>M11/M12</f>
        <v>2.1710526315789473</v>
      </c>
      <c r="N10" s="765" t="s">
        <v>25</v>
      </c>
      <c r="O10" s="765"/>
      <c r="P10" s="771"/>
      <c r="Q10" s="25">
        <f>Q11/Q12</f>
        <v>0.16346153846153846</v>
      </c>
      <c r="R10" s="763" t="s">
        <v>25</v>
      </c>
      <c r="S10" s="762"/>
      <c r="T10" s="764"/>
      <c r="U10" s="25">
        <f>U11/U12</f>
        <v>0</v>
      </c>
      <c r="V10" s="219">
        <f>V11/V12</f>
        <v>0.8666666666666667</v>
      </c>
    </row>
    <row r="11" spans="1:22" ht="37.5" customHeight="1">
      <c r="A11" s="487"/>
      <c r="B11" s="483" t="s">
        <v>709</v>
      </c>
      <c r="C11" s="772" t="s">
        <v>704</v>
      </c>
      <c r="D11" s="328" t="s">
        <v>1065</v>
      </c>
      <c r="E11" s="259">
        <v>17</v>
      </c>
      <c r="F11" s="260">
        <v>23</v>
      </c>
      <c r="G11" s="261">
        <v>24</v>
      </c>
      <c r="H11" s="44">
        <f t="shared" ref="H11" si="5">SUM(E11:G11)</f>
        <v>64</v>
      </c>
      <c r="I11" s="259">
        <v>37</v>
      </c>
      <c r="J11" s="260">
        <v>38</v>
      </c>
      <c r="K11" s="261">
        <v>26</v>
      </c>
      <c r="L11" s="44">
        <f t="shared" ref="L11" si="6">SUM(I11:K11)</f>
        <v>101</v>
      </c>
      <c r="M11" s="45">
        <f t="shared" ref="M11:M15" si="7">+H11+L11</f>
        <v>165</v>
      </c>
      <c r="N11" s="259">
        <v>17</v>
      </c>
      <c r="O11" s="260"/>
      <c r="P11" s="261"/>
      <c r="Q11" s="44">
        <f t="shared" ref="Q11" si="8">SUM(N11:P11)</f>
        <v>17</v>
      </c>
      <c r="R11" s="41"/>
      <c r="S11" s="42"/>
      <c r="T11" s="43"/>
      <c r="U11" s="44">
        <f t="shared" ref="U11" si="9">SUM(R11:T11)</f>
        <v>0</v>
      </c>
      <c r="V11" s="45">
        <f>+H11+L11+Q11+U11</f>
        <v>182</v>
      </c>
    </row>
    <row r="12" spans="1:22" ht="37.5" customHeight="1" thickBot="1">
      <c r="A12" s="487"/>
      <c r="B12" s="484"/>
      <c r="C12" s="772"/>
      <c r="D12" s="339" t="s">
        <v>1066</v>
      </c>
      <c r="E12" s="393">
        <v>14</v>
      </c>
      <c r="F12" s="384">
        <v>19</v>
      </c>
      <c r="G12" s="392">
        <v>15</v>
      </c>
      <c r="H12" s="349">
        <v>9</v>
      </c>
      <c r="I12" s="393">
        <v>22</v>
      </c>
      <c r="J12" s="384">
        <v>30</v>
      </c>
      <c r="K12" s="392">
        <v>15</v>
      </c>
      <c r="L12" s="61">
        <f t="shared" ref="L12" si="10">SUM(I12:K12)</f>
        <v>67</v>
      </c>
      <c r="M12" s="62">
        <f t="shared" si="7"/>
        <v>76</v>
      </c>
      <c r="N12" s="393">
        <v>35</v>
      </c>
      <c r="O12" s="384">
        <v>35</v>
      </c>
      <c r="P12" s="392">
        <v>34</v>
      </c>
      <c r="Q12" s="61">
        <f t="shared" ref="Q12" si="11">SUM(N12:P12)</f>
        <v>104</v>
      </c>
      <c r="R12" s="63">
        <v>10</v>
      </c>
      <c r="S12" s="64">
        <v>10</v>
      </c>
      <c r="T12" s="65">
        <v>10</v>
      </c>
      <c r="U12" s="61">
        <f t="shared" ref="U12" si="12">SUM(R12:T12)</f>
        <v>30</v>
      </c>
      <c r="V12" s="62">
        <f>+H12+L12+Q12+U12</f>
        <v>210</v>
      </c>
    </row>
    <row r="13" spans="1:22" ht="46.5" customHeight="1" thickBot="1">
      <c r="A13" s="487"/>
      <c r="B13" s="451" t="s">
        <v>28</v>
      </c>
      <c r="C13" s="323" t="s">
        <v>24</v>
      </c>
      <c r="D13" s="91" t="s">
        <v>27</v>
      </c>
      <c r="E13" s="768" t="s">
        <v>25</v>
      </c>
      <c r="F13" s="768"/>
      <c r="G13" s="768"/>
      <c r="H13" s="25">
        <f>H14/H15</f>
        <v>3</v>
      </c>
      <c r="I13" s="765" t="s">
        <v>25</v>
      </c>
      <c r="J13" s="765"/>
      <c r="K13" s="771"/>
      <c r="L13" s="25">
        <f>L14/L15</f>
        <v>2</v>
      </c>
      <c r="M13" s="26">
        <f>M14/M15</f>
        <v>2.3333333333333335</v>
      </c>
      <c r="N13" s="765" t="s">
        <v>25</v>
      </c>
      <c r="O13" s="765"/>
      <c r="P13" s="771"/>
      <c r="Q13" s="25">
        <f>Q14/Q15</f>
        <v>2</v>
      </c>
      <c r="R13" s="763" t="s">
        <v>25</v>
      </c>
      <c r="S13" s="762"/>
      <c r="T13" s="764"/>
      <c r="U13" s="25">
        <f>U14/U15</f>
        <v>0</v>
      </c>
      <c r="V13" s="26">
        <f>V14/V15</f>
        <v>1.8</v>
      </c>
    </row>
    <row r="14" spans="1:22" ht="46.5" customHeight="1">
      <c r="A14" s="487"/>
      <c r="B14" s="491" t="s">
        <v>1051</v>
      </c>
      <c r="C14" s="772" t="s">
        <v>710</v>
      </c>
      <c r="D14" s="328" t="s">
        <v>1067</v>
      </c>
      <c r="E14" s="259">
        <v>1</v>
      </c>
      <c r="F14" s="260">
        <v>2</v>
      </c>
      <c r="G14" s="261"/>
      <c r="H14" s="44">
        <f t="shared" ref="H14:H15" si="13">SUM(E14:G14)</f>
        <v>3</v>
      </c>
      <c r="I14" s="259">
        <v>1</v>
      </c>
      <c r="J14" s="260">
        <v>2</v>
      </c>
      <c r="K14" s="261">
        <v>1</v>
      </c>
      <c r="L14" s="44">
        <f t="shared" ref="L14" si="14">SUM(I14:K14)</f>
        <v>4</v>
      </c>
      <c r="M14" s="45">
        <f t="shared" si="7"/>
        <v>7</v>
      </c>
      <c r="N14" s="259">
        <v>2</v>
      </c>
      <c r="O14" s="260"/>
      <c r="P14" s="261"/>
      <c r="Q14" s="44">
        <f t="shared" ref="Q14" si="15">SUM(N14:P14)</f>
        <v>2</v>
      </c>
      <c r="R14" s="41"/>
      <c r="S14" s="42"/>
      <c r="T14" s="43"/>
      <c r="U14" s="44">
        <f t="shared" ref="U14" si="16">SUM(R14:T14)</f>
        <v>0</v>
      </c>
      <c r="V14" s="45">
        <f>+H14+L14+Q14+U14</f>
        <v>9</v>
      </c>
    </row>
    <row r="15" spans="1:22" ht="52.5" customHeight="1" thickBot="1">
      <c r="A15" s="488"/>
      <c r="B15" s="492"/>
      <c r="C15" s="772"/>
      <c r="D15" s="339" t="s">
        <v>1068</v>
      </c>
      <c r="E15" s="393"/>
      <c r="F15" s="384"/>
      <c r="G15" s="392">
        <v>1</v>
      </c>
      <c r="H15" s="349">
        <f t="shared" si="13"/>
        <v>1</v>
      </c>
      <c r="I15" s="393">
        <v>1</v>
      </c>
      <c r="J15" s="384"/>
      <c r="K15" s="392">
        <v>1</v>
      </c>
      <c r="L15" s="61">
        <f t="shared" ref="L15" si="17">SUM(I15:K15)</f>
        <v>2</v>
      </c>
      <c r="M15" s="62">
        <f t="shared" si="7"/>
        <v>3</v>
      </c>
      <c r="N15" s="393"/>
      <c r="O15" s="384"/>
      <c r="P15" s="392">
        <v>1</v>
      </c>
      <c r="Q15" s="61">
        <f t="shared" ref="Q15" si="18">SUM(N15:P15)</f>
        <v>1</v>
      </c>
      <c r="R15" s="58"/>
      <c r="S15" s="59"/>
      <c r="T15" s="60">
        <v>1</v>
      </c>
      <c r="U15" s="61">
        <f t="shared" ref="U15" si="19">SUM(R15:T15)</f>
        <v>1</v>
      </c>
      <c r="V15" s="62">
        <f>+H15+L15+Q15+U15</f>
        <v>5</v>
      </c>
    </row>
    <row r="16" spans="1:22" ht="42" customHeight="1" thickBot="1">
      <c r="A16" s="7" t="s">
        <v>29</v>
      </c>
      <c r="B16" s="451" t="s">
        <v>30</v>
      </c>
      <c r="C16" s="323" t="s">
        <v>24</v>
      </c>
      <c r="D16" s="91" t="s">
        <v>27</v>
      </c>
      <c r="E16" s="768" t="s">
        <v>25</v>
      </c>
      <c r="F16" s="768"/>
      <c r="G16" s="768"/>
      <c r="H16" s="25">
        <f t="shared" ref="H16" si="20">H17/H18</f>
        <v>1.2703412073490814</v>
      </c>
      <c r="I16" s="765" t="s">
        <v>25</v>
      </c>
      <c r="J16" s="765"/>
      <c r="K16" s="771"/>
      <c r="L16" s="25">
        <f t="shared" ref="L16:M16" si="21">L17/L18</f>
        <v>1.4015037593984963</v>
      </c>
      <c r="M16" s="26">
        <f t="shared" si="21"/>
        <v>1.3537284894837476</v>
      </c>
      <c r="N16" s="765" t="s">
        <v>25</v>
      </c>
      <c r="O16" s="765"/>
      <c r="P16" s="771"/>
      <c r="Q16" s="25">
        <f t="shared" ref="Q16" si="22">Q17/Q18</f>
        <v>0.63684210526315788</v>
      </c>
      <c r="R16" s="763" t="s">
        <v>25</v>
      </c>
      <c r="S16" s="762"/>
      <c r="T16" s="764"/>
      <c r="U16" s="25">
        <f t="shared" ref="U16:V16" si="23">U17/U18</f>
        <v>0</v>
      </c>
      <c r="V16" s="26">
        <f t="shared" si="23"/>
        <v>0.88379530916844351</v>
      </c>
    </row>
    <row r="17" spans="1:22" ht="48" customHeight="1">
      <c r="A17" s="521" t="s">
        <v>705</v>
      </c>
      <c r="B17" s="483" t="s">
        <v>1058</v>
      </c>
      <c r="C17" s="766" t="s">
        <v>1059</v>
      </c>
      <c r="D17" s="328" t="s">
        <v>1069</v>
      </c>
      <c r="E17" s="259">
        <v>146</v>
      </c>
      <c r="F17" s="260">
        <v>167</v>
      </c>
      <c r="G17" s="261">
        <v>171</v>
      </c>
      <c r="H17" s="44">
        <f t="shared" ref="H17:H18" si="24">SUM(E17:G17)</f>
        <v>484</v>
      </c>
      <c r="I17" s="259">
        <v>295</v>
      </c>
      <c r="J17" s="260">
        <v>312</v>
      </c>
      <c r="K17" s="261">
        <v>325</v>
      </c>
      <c r="L17" s="44">
        <f t="shared" ref="L17" si="25">SUM(I17:K17)</f>
        <v>932</v>
      </c>
      <c r="M17" s="45">
        <f t="shared" ref="M17:M18" si="26">+H17+L17</f>
        <v>1416</v>
      </c>
      <c r="N17" s="259">
        <v>242</v>
      </c>
      <c r="O17" s="260"/>
      <c r="P17" s="261"/>
      <c r="Q17" s="44">
        <f t="shared" ref="Q17:Q18" si="27">SUM(N17:P17)</f>
        <v>242</v>
      </c>
      <c r="R17" s="41"/>
      <c r="S17" s="42"/>
      <c r="T17" s="43"/>
      <c r="U17" s="345">
        <f t="shared" ref="U17:U18" si="28">SUM(R17:T17)</f>
        <v>0</v>
      </c>
      <c r="V17" s="45">
        <f t="shared" ref="V17:V18" si="29">+H17+L17+Q17+U17</f>
        <v>1658</v>
      </c>
    </row>
    <row r="18" spans="1:22" ht="46.5" customHeight="1" thickBot="1">
      <c r="A18" s="522"/>
      <c r="B18" s="484"/>
      <c r="C18" s="767"/>
      <c r="D18" s="339" t="s">
        <v>1070</v>
      </c>
      <c r="E18" s="393">
        <v>122</v>
      </c>
      <c r="F18" s="384">
        <v>139</v>
      </c>
      <c r="G18" s="392">
        <v>120</v>
      </c>
      <c r="H18" s="349">
        <f t="shared" si="24"/>
        <v>381</v>
      </c>
      <c r="I18" s="393">
        <v>215</v>
      </c>
      <c r="J18" s="384">
        <v>250</v>
      </c>
      <c r="K18" s="392">
        <v>200</v>
      </c>
      <c r="L18" s="61">
        <f t="shared" ref="L18" si="30">SUM(I18:K18)</f>
        <v>665</v>
      </c>
      <c r="M18" s="62">
        <f t="shared" si="26"/>
        <v>1046</v>
      </c>
      <c r="N18" s="393">
        <v>230</v>
      </c>
      <c r="O18" s="384">
        <v>100</v>
      </c>
      <c r="P18" s="392">
        <v>50</v>
      </c>
      <c r="Q18" s="61">
        <f t="shared" si="27"/>
        <v>380</v>
      </c>
      <c r="R18" s="58">
        <v>150</v>
      </c>
      <c r="S18" s="59">
        <v>150</v>
      </c>
      <c r="T18" s="60">
        <v>150</v>
      </c>
      <c r="U18" s="352">
        <f t="shared" si="28"/>
        <v>450</v>
      </c>
      <c r="V18" s="351">
        <f t="shared" si="29"/>
        <v>1876</v>
      </c>
    </row>
    <row r="19" spans="1:22" ht="39.75" customHeight="1" thickBot="1">
      <c r="A19" s="7" t="s">
        <v>32</v>
      </c>
      <c r="B19" s="451" t="s">
        <v>33</v>
      </c>
      <c r="C19" s="323" t="s">
        <v>24</v>
      </c>
      <c r="D19" s="91" t="s">
        <v>27</v>
      </c>
      <c r="E19" s="768" t="s">
        <v>25</v>
      </c>
      <c r="F19" s="768"/>
      <c r="G19" s="768"/>
      <c r="H19" s="25">
        <f>H20/H21</f>
        <v>1</v>
      </c>
      <c r="I19" s="765"/>
      <c r="J19" s="765"/>
      <c r="K19" s="765"/>
      <c r="L19" s="341">
        <f>L20/L21</f>
        <v>1</v>
      </c>
      <c r="M19" s="26">
        <f>M20/M21</f>
        <v>1</v>
      </c>
      <c r="N19" s="765" t="s">
        <v>25</v>
      </c>
      <c r="O19" s="765"/>
      <c r="P19" s="765"/>
      <c r="Q19" s="25">
        <f>Q20/Q21</f>
        <v>0.34206896551724136</v>
      </c>
      <c r="R19" s="762" t="s">
        <v>25</v>
      </c>
      <c r="S19" s="762"/>
      <c r="T19" s="762"/>
      <c r="U19" s="341">
        <f>U20/U21</f>
        <v>0</v>
      </c>
      <c r="V19" s="26">
        <f>V20/V21</f>
        <v>0.58167885754092652</v>
      </c>
    </row>
    <row r="20" spans="1:22" ht="40.5" customHeight="1">
      <c r="A20" s="487" t="s">
        <v>1062</v>
      </c>
      <c r="B20" s="483" t="s">
        <v>1053</v>
      </c>
      <c r="C20" s="766" t="s">
        <v>706</v>
      </c>
      <c r="D20" s="328" t="s">
        <v>1077</v>
      </c>
      <c r="E20" s="259">
        <v>247</v>
      </c>
      <c r="F20" s="260">
        <v>220</v>
      </c>
      <c r="G20" s="261">
        <v>239</v>
      </c>
      <c r="H20" s="44">
        <f t="shared" ref="H20:H21" si="31">SUM(E20:G20)</f>
        <v>706</v>
      </c>
      <c r="I20" s="259">
        <v>238</v>
      </c>
      <c r="J20" s="260">
        <v>240</v>
      </c>
      <c r="K20" s="261">
        <v>238</v>
      </c>
      <c r="L20" s="345">
        <f t="shared" ref="L20" si="32">SUM(I20:K20)</f>
        <v>716</v>
      </c>
      <c r="M20" s="45">
        <f t="shared" ref="M20:M21" si="33">+H20+L20</f>
        <v>1422</v>
      </c>
      <c r="N20" s="259">
        <v>248</v>
      </c>
      <c r="O20" s="260"/>
      <c r="P20" s="261"/>
      <c r="Q20" s="44">
        <f t="shared" ref="Q20:Q21" si="34">SUM(N20:P20)</f>
        <v>248</v>
      </c>
      <c r="R20" s="41"/>
      <c r="S20" s="42"/>
      <c r="T20" s="43"/>
      <c r="U20" s="345">
        <f t="shared" ref="U20:U21" si="35">SUM(R20:T20)</f>
        <v>0</v>
      </c>
      <c r="V20" s="45">
        <f t="shared" ref="V20:V21" si="36">+H20+L20+Q20+U20</f>
        <v>1670</v>
      </c>
    </row>
    <row r="21" spans="1:22" ht="45" customHeight="1" thickBot="1">
      <c r="A21" s="487"/>
      <c r="B21" s="484"/>
      <c r="C21" s="767"/>
      <c r="D21" s="339" t="s">
        <v>1078</v>
      </c>
      <c r="E21" s="393">
        <v>247</v>
      </c>
      <c r="F21" s="384">
        <v>220</v>
      </c>
      <c r="G21" s="392">
        <v>239</v>
      </c>
      <c r="H21" s="349">
        <f t="shared" si="31"/>
        <v>706</v>
      </c>
      <c r="I21" s="393">
        <v>238</v>
      </c>
      <c r="J21" s="384">
        <v>240</v>
      </c>
      <c r="K21" s="392">
        <v>238</v>
      </c>
      <c r="L21" s="350">
        <f t="shared" ref="L21" si="37">SUM(I21:K21)</f>
        <v>716</v>
      </c>
      <c r="M21" s="351">
        <f t="shared" si="33"/>
        <v>1422</v>
      </c>
      <c r="N21" s="393">
        <v>248</v>
      </c>
      <c r="O21" s="384">
        <v>239</v>
      </c>
      <c r="P21" s="392">
        <v>238</v>
      </c>
      <c r="Q21" s="349">
        <f t="shared" si="34"/>
        <v>725</v>
      </c>
      <c r="R21" s="58">
        <v>247</v>
      </c>
      <c r="S21" s="59">
        <v>247</v>
      </c>
      <c r="T21" s="60">
        <v>230</v>
      </c>
      <c r="U21" s="350">
        <f t="shared" si="35"/>
        <v>724</v>
      </c>
      <c r="V21" s="351">
        <f t="shared" si="36"/>
        <v>2871</v>
      </c>
    </row>
    <row r="22" spans="1:22" ht="45" customHeight="1" thickBot="1">
      <c r="A22" s="7" t="s">
        <v>270</v>
      </c>
      <c r="B22" s="451" t="s">
        <v>75</v>
      </c>
      <c r="C22" s="438" t="s">
        <v>24</v>
      </c>
      <c r="D22" s="91" t="s">
        <v>27</v>
      </c>
      <c r="E22" s="768" t="s">
        <v>25</v>
      </c>
      <c r="F22" s="768"/>
      <c r="G22" s="768"/>
      <c r="H22" s="397">
        <f t="shared" ref="H22" si="38">H23/H24</f>
        <v>0.92307692307692313</v>
      </c>
      <c r="I22" s="765" t="s">
        <v>25</v>
      </c>
      <c r="J22" s="765"/>
      <c r="K22" s="765"/>
      <c r="L22" s="397">
        <f t="shared" ref="L22:M22" si="39">L23/L24</f>
        <v>1.9636363636363636</v>
      </c>
      <c r="M22" s="398">
        <f t="shared" si="39"/>
        <v>1.4</v>
      </c>
      <c r="N22" s="765" t="s">
        <v>25</v>
      </c>
      <c r="O22" s="765"/>
      <c r="P22" s="765"/>
      <c r="Q22" s="397">
        <f t="shared" ref="Q22" si="40">Q23/Q24</f>
        <v>0.56999999999999995</v>
      </c>
      <c r="R22" s="762" t="s">
        <v>25</v>
      </c>
      <c r="S22" s="762"/>
      <c r="T22" s="762"/>
      <c r="U22" s="397">
        <f t="shared" ref="U22:V22" si="41">U23/U24</f>
        <v>0</v>
      </c>
      <c r="V22" s="398">
        <f t="shared" si="41"/>
        <v>0.93571428571428572</v>
      </c>
    </row>
    <row r="23" spans="1:22" ht="54" customHeight="1">
      <c r="A23" s="486" t="s">
        <v>1054</v>
      </c>
      <c r="B23" s="483" t="s">
        <v>1055</v>
      </c>
      <c r="C23" s="772" t="s">
        <v>707</v>
      </c>
      <c r="D23" s="340" t="s">
        <v>382</v>
      </c>
      <c r="E23" s="390">
        <v>23</v>
      </c>
      <c r="F23" s="391">
        <v>33</v>
      </c>
      <c r="G23" s="389">
        <v>64</v>
      </c>
      <c r="H23" s="44">
        <f t="shared" ref="H23:H24" si="42">SUM(E23:G23)</f>
        <v>120</v>
      </c>
      <c r="I23" s="390">
        <v>78</v>
      </c>
      <c r="J23" s="391">
        <v>67</v>
      </c>
      <c r="K23" s="389">
        <v>71</v>
      </c>
      <c r="L23" s="44">
        <f t="shared" ref="L23:L24" si="43">SUM(I23:K23)</f>
        <v>216</v>
      </c>
      <c r="M23" s="45">
        <f t="shared" ref="M23:M24" si="44">+H23+L23</f>
        <v>336</v>
      </c>
      <c r="N23" s="390">
        <v>57</v>
      </c>
      <c r="O23" s="391"/>
      <c r="P23" s="389"/>
      <c r="Q23" s="44">
        <f t="shared" ref="Q23:Q24" si="45">SUM(N23:P23)</f>
        <v>57</v>
      </c>
      <c r="R23" s="353"/>
      <c r="S23" s="354"/>
      <c r="T23" s="355"/>
      <c r="U23" s="44">
        <f t="shared" ref="U23:U24" si="46">SUM(R23:T23)</f>
        <v>0</v>
      </c>
      <c r="V23" s="45">
        <f t="shared" ref="V23:V24" si="47">+H23+L23+Q23+U23</f>
        <v>393</v>
      </c>
    </row>
    <row r="24" spans="1:22" ht="46.5" customHeight="1" thickBot="1">
      <c r="A24" s="487"/>
      <c r="B24" s="484"/>
      <c r="C24" s="781"/>
      <c r="D24" s="440" t="s">
        <v>1080</v>
      </c>
      <c r="E24" s="388">
        <v>40</v>
      </c>
      <c r="F24" s="387">
        <v>40</v>
      </c>
      <c r="G24" s="386">
        <v>50</v>
      </c>
      <c r="H24" s="359">
        <f t="shared" si="42"/>
        <v>130</v>
      </c>
      <c r="I24" s="388">
        <v>50</v>
      </c>
      <c r="J24" s="387">
        <v>30</v>
      </c>
      <c r="K24" s="386">
        <v>30</v>
      </c>
      <c r="L24" s="359">
        <f t="shared" si="43"/>
        <v>110</v>
      </c>
      <c r="M24" s="360">
        <f t="shared" si="44"/>
        <v>240</v>
      </c>
      <c r="N24" s="388">
        <v>40</v>
      </c>
      <c r="O24" s="387">
        <v>30</v>
      </c>
      <c r="P24" s="386">
        <v>30</v>
      </c>
      <c r="Q24" s="359">
        <f t="shared" si="45"/>
        <v>100</v>
      </c>
      <c r="R24" s="356">
        <v>40</v>
      </c>
      <c r="S24" s="357">
        <v>20</v>
      </c>
      <c r="T24" s="358">
        <v>20</v>
      </c>
      <c r="U24" s="359">
        <f t="shared" si="46"/>
        <v>80</v>
      </c>
      <c r="V24" s="360">
        <f t="shared" si="47"/>
        <v>420</v>
      </c>
    </row>
    <row r="25" spans="1:22" ht="46.5" customHeight="1" thickBot="1">
      <c r="A25" s="7" t="s">
        <v>79</v>
      </c>
      <c r="B25" s="451" t="s">
        <v>80</v>
      </c>
      <c r="C25" s="438" t="s">
        <v>24</v>
      </c>
      <c r="D25" s="91" t="s">
        <v>27</v>
      </c>
      <c r="E25" s="768" t="s">
        <v>25</v>
      </c>
      <c r="F25" s="768"/>
      <c r="G25" s="768"/>
      <c r="H25" s="397">
        <f t="shared" ref="H25" si="48">H26/H27</f>
        <v>1.8</v>
      </c>
      <c r="I25" s="765" t="s">
        <v>25</v>
      </c>
      <c r="J25" s="765"/>
      <c r="K25" s="765"/>
      <c r="L25" s="397">
        <f t="shared" ref="L25:M25" si="49">L26/L27</f>
        <v>1.2846153846153847</v>
      </c>
      <c r="M25" s="398">
        <f t="shared" si="49"/>
        <v>1.5148936170212766</v>
      </c>
      <c r="N25" s="765" t="s">
        <v>25</v>
      </c>
      <c r="O25" s="765"/>
      <c r="P25" s="765"/>
      <c r="Q25" s="397">
        <f t="shared" ref="Q25" si="50">Q26/Q27</f>
        <v>0.26056338028169013</v>
      </c>
      <c r="R25" s="762" t="s">
        <v>25</v>
      </c>
      <c r="S25" s="762"/>
      <c r="T25" s="762"/>
      <c r="U25" s="397">
        <f t="shared" ref="U25:V25" si="51">U26/U27</f>
        <v>0</v>
      </c>
      <c r="V25" s="398">
        <f t="shared" si="51"/>
        <v>0.79393939393939394</v>
      </c>
    </row>
    <row r="26" spans="1:22" ht="46.5" customHeight="1">
      <c r="A26" s="704" t="s">
        <v>1243</v>
      </c>
      <c r="B26" s="483" t="s">
        <v>1056</v>
      </c>
      <c r="C26" s="483" t="s">
        <v>711</v>
      </c>
      <c r="D26" s="439" t="s">
        <v>1079</v>
      </c>
      <c r="E26" s="75">
        <v>81</v>
      </c>
      <c r="F26" s="76">
        <v>57</v>
      </c>
      <c r="G26" s="77">
        <v>51</v>
      </c>
      <c r="H26" s="16">
        <f t="shared" ref="H26:H27" si="52">SUM(E26:G26)</f>
        <v>189</v>
      </c>
      <c r="I26" s="75">
        <v>47</v>
      </c>
      <c r="J26" s="76">
        <v>62</v>
      </c>
      <c r="K26" s="77">
        <v>58</v>
      </c>
      <c r="L26" s="16">
        <f t="shared" ref="L26:L27" si="53">SUM(I26:K26)</f>
        <v>167</v>
      </c>
      <c r="M26" s="17">
        <f t="shared" ref="M26:M27" si="54">+H26+L26</f>
        <v>356</v>
      </c>
      <c r="N26" s="75">
        <v>37</v>
      </c>
      <c r="O26" s="76"/>
      <c r="P26" s="77"/>
      <c r="Q26" s="16">
        <f t="shared" ref="Q26:Q27" si="55">SUM(N26:P26)</f>
        <v>37</v>
      </c>
      <c r="R26" s="233"/>
      <c r="S26" s="231"/>
      <c r="T26" s="232"/>
      <c r="U26" s="16">
        <f t="shared" ref="U26:U27" si="56">SUM(R26:T26)</f>
        <v>0</v>
      </c>
      <c r="V26" s="17">
        <f t="shared" ref="V26:V27" si="57">+H26+L26+Q26+U26</f>
        <v>393</v>
      </c>
    </row>
    <row r="27" spans="1:22" ht="46.5" customHeight="1" thickBot="1">
      <c r="A27" s="706"/>
      <c r="B27" s="484"/>
      <c r="C27" s="484"/>
      <c r="D27" s="440" t="s">
        <v>262</v>
      </c>
      <c r="E27" s="388">
        <v>39</v>
      </c>
      <c r="F27" s="387">
        <v>42</v>
      </c>
      <c r="G27" s="386">
        <v>24</v>
      </c>
      <c r="H27" s="359">
        <f t="shared" si="52"/>
        <v>105</v>
      </c>
      <c r="I27" s="388">
        <v>29</v>
      </c>
      <c r="J27" s="387">
        <v>46</v>
      </c>
      <c r="K27" s="386">
        <v>55</v>
      </c>
      <c r="L27" s="359">
        <f t="shared" si="53"/>
        <v>130</v>
      </c>
      <c r="M27" s="360">
        <f t="shared" si="54"/>
        <v>235</v>
      </c>
      <c r="N27" s="388">
        <v>41</v>
      </c>
      <c r="O27" s="387">
        <v>62</v>
      </c>
      <c r="P27" s="386">
        <v>39</v>
      </c>
      <c r="Q27" s="359">
        <f t="shared" si="55"/>
        <v>142</v>
      </c>
      <c r="R27" s="356">
        <v>48</v>
      </c>
      <c r="S27" s="357">
        <v>35</v>
      </c>
      <c r="T27" s="358">
        <v>35</v>
      </c>
      <c r="U27" s="359">
        <f t="shared" si="56"/>
        <v>118</v>
      </c>
      <c r="V27" s="360">
        <f t="shared" si="57"/>
        <v>495</v>
      </c>
    </row>
    <row r="29" spans="1:22" ht="31.5">
      <c r="A29" s="777"/>
      <c r="B29" s="778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8"/>
    </row>
    <row r="30" spans="1:22" ht="15.75" thickBot="1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</row>
    <row r="31" spans="1:22" ht="39.950000000000003" customHeight="1" thickBot="1">
      <c r="A31" s="615" t="s">
        <v>0</v>
      </c>
      <c r="B31" s="616"/>
      <c r="C31" s="756" t="s">
        <v>1</v>
      </c>
      <c r="D31" s="759" t="s">
        <v>2</v>
      </c>
      <c r="E31" s="756" t="s">
        <v>3</v>
      </c>
      <c r="F31" s="759" t="s">
        <v>4</v>
      </c>
      <c r="G31" s="756" t="s">
        <v>5</v>
      </c>
      <c r="H31" s="759" t="s">
        <v>6</v>
      </c>
      <c r="I31" s="756" t="s">
        <v>7</v>
      </c>
      <c r="J31" s="759" t="s">
        <v>4</v>
      </c>
      <c r="K31" s="756" t="s">
        <v>8</v>
      </c>
      <c r="L31" s="759" t="s">
        <v>9</v>
      </c>
      <c r="M31" s="756" t="s">
        <v>10</v>
      </c>
      <c r="N31" s="759" t="s">
        <v>11</v>
      </c>
      <c r="O31" s="756" t="s">
        <v>4</v>
      </c>
      <c r="P31" s="759" t="s">
        <v>12</v>
      </c>
      <c r="Q31" s="756" t="s">
        <v>13</v>
      </c>
      <c r="R31" s="759" t="s">
        <v>14</v>
      </c>
      <c r="S31" s="756" t="s">
        <v>4</v>
      </c>
      <c r="T31" s="759" t="s">
        <v>15</v>
      </c>
    </row>
    <row r="32" spans="1:22" ht="39.950000000000003" customHeight="1" thickBot="1">
      <c r="A32" s="185" t="s">
        <v>16</v>
      </c>
      <c r="B32" s="186" t="s">
        <v>17</v>
      </c>
      <c r="C32" s="757"/>
      <c r="D32" s="760"/>
      <c r="E32" s="757"/>
      <c r="F32" s="760"/>
      <c r="G32" s="757"/>
      <c r="H32" s="760"/>
      <c r="I32" s="757"/>
      <c r="J32" s="760"/>
      <c r="K32" s="757"/>
      <c r="L32" s="760"/>
      <c r="M32" s="757"/>
      <c r="N32" s="760"/>
      <c r="O32" s="757"/>
      <c r="P32" s="760"/>
      <c r="Q32" s="757"/>
      <c r="R32" s="760"/>
      <c r="S32" s="757"/>
      <c r="T32" s="760"/>
    </row>
    <row r="33" spans="1:20" ht="39.950000000000003" customHeight="1" thickBot="1">
      <c r="A33" s="187" t="s">
        <v>18</v>
      </c>
      <c r="B33" s="188" t="s">
        <v>19</v>
      </c>
      <c r="C33" s="757"/>
      <c r="D33" s="760"/>
      <c r="E33" s="757"/>
      <c r="F33" s="760"/>
      <c r="G33" s="757"/>
      <c r="H33" s="760"/>
      <c r="I33" s="757"/>
      <c r="J33" s="760"/>
      <c r="K33" s="757"/>
      <c r="L33" s="760"/>
      <c r="M33" s="757"/>
      <c r="N33" s="760"/>
      <c r="O33" s="757"/>
      <c r="P33" s="760"/>
      <c r="Q33" s="757"/>
      <c r="R33" s="760"/>
      <c r="S33" s="757"/>
      <c r="T33" s="760"/>
    </row>
    <row r="34" spans="1:20" ht="39.950000000000003" customHeight="1" thickBot="1">
      <c r="A34" s="189" t="s">
        <v>20</v>
      </c>
      <c r="B34" s="344" t="s">
        <v>21</v>
      </c>
      <c r="C34" s="758"/>
      <c r="D34" s="761"/>
      <c r="E34" s="758"/>
      <c r="F34" s="761"/>
      <c r="G34" s="758"/>
      <c r="H34" s="761"/>
      <c r="I34" s="758"/>
      <c r="J34" s="761"/>
      <c r="K34" s="758"/>
      <c r="L34" s="761"/>
      <c r="M34" s="758"/>
      <c r="N34" s="761"/>
      <c r="O34" s="758"/>
      <c r="P34" s="761"/>
      <c r="Q34" s="758"/>
      <c r="R34" s="761"/>
      <c r="S34" s="758"/>
      <c r="T34" s="761"/>
    </row>
    <row r="35" spans="1:20" ht="39.950000000000003" customHeight="1" thickBot="1">
      <c r="A35" s="190" t="s">
        <v>38</v>
      </c>
      <c r="B35" s="168" t="s">
        <v>39</v>
      </c>
      <c r="C35" s="762" t="s">
        <v>25</v>
      </c>
      <c r="D35" s="762"/>
      <c r="E35" s="762"/>
      <c r="F35" s="25">
        <f t="shared" ref="F35" si="58">F36/F37</f>
        <v>1.0021838829438743</v>
      </c>
      <c r="G35" s="763" t="s">
        <v>25</v>
      </c>
      <c r="H35" s="762"/>
      <c r="I35" s="764"/>
      <c r="J35" s="25">
        <f t="shared" ref="J35:K35" si="59">J36/J37</f>
        <v>1.0523045534637856</v>
      </c>
      <c r="K35" s="26">
        <f t="shared" si="59"/>
        <v>1.0292863948648514</v>
      </c>
      <c r="L35" s="762" t="s">
        <v>25</v>
      </c>
      <c r="M35" s="762"/>
      <c r="N35" s="764"/>
      <c r="O35" s="25">
        <f t="shared" ref="O35" si="60">O36/O37</f>
        <v>0.37490519929215471</v>
      </c>
      <c r="P35" s="763" t="s">
        <v>25</v>
      </c>
      <c r="Q35" s="762"/>
      <c r="R35" s="764"/>
      <c r="S35" s="341">
        <f t="shared" ref="S35:T35" si="61">S36/S37</f>
        <v>0</v>
      </c>
      <c r="T35" s="26">
        <f t="shared" si="61"/>
        <v>0.6009866442064733</v>
      </c>
    </row>
    <row r="36" spans="1:20" ht="39.950000000000003" customHeight="1">
      <c r="A36" s="483" t="s">
        <v>1052</v>
      </c>
      <c r="B36" s="328" t="s">
        <v>1071</v>
      </c>
      <c r="C36" s="259">
        <v>16445</v>
      </c>
      <c r="D36" s="260">
        <v>15350</v>
      </c>
      <c r="E36" s="261">
        <v>14095</v>
      </c>
      <c r="F36" s="44">
        <f t="shared" ref="F36:F37" si="62">SUM(C36:E36)</f>
        <v>45890</v>
      </c>
      <c r="G36" s="259">
        <v>18245</v>
      </c>
      <c r="H36" s="260">
        <v>18245</v>
      </c>
      <c r="I36" s="260">
        <v>20245</v>
      </c>
      <c r="J36" s="345">
        <f t="shared" ref="J36" si="63">SUM(G36:I36)</f>
        <v>56735</v>
      </c>
      <c r="K36" s="45">
        <f t="shared" ref="K36:K37" si="64">+F36+J36</f>
        <v>102625</v>
      </c>
      <c r="L36" s="259">
        <v>22245</v>
      </c>
      <c r="M36" s="260"/>
      <c r="N36" s="261"/>
      <c r="O36" s="44">
        <f t="shared" ref="O36:O37" si="65">SUM(L36:N36)</f>
        <v>22245</v>
      </c>
      <c r="P36" s="41"/>
      <c r="Q36" s="42"/>
      <c r="R36" s="43"/>
      <c r="S36" s="345">
        <f t="shared" ref="S36:S37" si="66">SUM(P36:R36)</f>
        <v>0</v>
      </c>
      <c r="T36" s="45">
        <f t="shared" ref="T36:T37" si="67">+F36+J36+O36+S36</f>
        <v>124870</v>
      </c>
    </row>
    <row r="37" spans="1:20" ht="39.950000000000003" customHeight="1" thickBot="1">
      <c r="A37" s="484"/>
      <c r="B37" s="340" t="s">
        <v>1072</v>
      </c>
      <c r="C37" s="385">
        <v>16445</v>
      </c>
      <c r="D37" s="384">
        <v>15250</v>
      </c>
      <c r="E37" s="392">
        <v>14095</v>
      </c>
      <c r="F37" s="346">
        <f t="shared" si="62"/>
        <v>45790</v>
      </c>
      <c r="G37" s="393">
        <v>18245</v>
      </c>
      <c r="H37" s="384">
        <v>17245</v>
      </c>
      <c r="I37" s="392">
        <v>18425</v>
      </c>
      <c r="J37" s="347">
        <f t="shared" ref="J37" si="68">SUM(G37:I37)</f>
        <v>53915</v>
      </c>
      <c r="K37" s="348">
        <f t="shared" si="64"/>
        <v>99705</v>
      </c>
      <c r="L37" s="393">
        <v>19245</v>
      </c>
      <c r="M37" s="384">
        <v>20545</v>
      </c>
      <c r="N37" s="392">
        <v>19545</v>
      </c>
      <c r="O37" s="346">
        <f t="shared" si="65"/>
        <v>59335</v>
      </c>
      <c r="P37" s="58">
        <v>18245</v>
      </c>
      <c r="Q37" s="59">
        <v>16245</v>
      </c>
      <c r="R37" s="60">
        <v>14245</v>
      </c>
      <c r="S37" s="347">
        <f t="shared" si="66"/>
        <v>48735</v>
      </c>
      <c r="T37" s="348">
        <f t="shared" si="67"/>
        <v>207775</v>
      </c>
    </row>
    <row r="38" spans="1:20" ht="39.950000000000003" customHeight="1" thickBot="1">
      <c r="A38" s="190" t="s">
        <v>43</v>
      </c>
      <c r="B38" s="168" t="s">
        <v>39</v>
      </c>
      <c r="C38" s="768" t="s">
        <v>25</v>
      </c>
      <c r="D38" s="768"/>
      <c r="E38" s="769"/>
      <c r="F38" s="197">
        <f>F39/F40</f>
        <v>1.3296296296296297</v>
      </c>
      <c r="G38" s="770" t="s">
        <v>25</v>
      </c>
      <c r="H38" s="768"/>
      <c r="I38" s="769"/>
      <c r="J38" s="197">
        <f>J39/J40</f>
        <v>1.0822222222222222</v>
      </c>
      <c r="K38" s="198">
        <f>K39/K40</f>
        <v>1.175</v>
      </c>
      <c r="L38" s="770" t="s">
        <v>25</v>
      </c>
      <c r="M38" s="768"/>
      <c r="N38" s="769"/>
      <c r="O38" s="197">
        <f>O39/O40</f>
        <v>0.36666666666666664</v>
      </c>
      <c r="P38" s="770" t="s">
        <v>25</v>
      </c>
      <c r="Q38" s="768"/>
      <c r="R38" s="769"/>
      <c r="S38" s="197">
        <f>S39/S40</f>
        <v>0</v>
      </c>
      <c r="T38" s="198">
        <f>T39/T40</f>
        <v>0.62407407407407411</v>
      </c>
    </row>
    <row r="39" spans="1:20" ht="39.950000000000003" customHeight="1">
      <c r="A39" s="779" t="s">
        <v>1057</v>
      </c>
      <c r="B39" s="325" t="s">
        <v>1073</v>
      </c>
      <c r="C39" s="75">
        <v>112</v>
      </c>
      <c r="D39" s="76">
        <v>165</v>
      </c>
      <c r="E39" s="77">
        <v>82</v>
      </c>
      <c r="F39" s="193">
        <f>SUM(C39:E39)</f>
        <v>359</v>
      </c>
      <c r="G39" s="75">
        <v>197</v>
      </c>
      <c r="H39" s="76">
        <v>160</v>
      </c>
      <c r="I39" s="77">
        <v>130</v>
      </c>
      <c r="J39" s="193">
        <f>SUM(G39:I39)</f>
        <v>487</v>
      </c>
      <c r="K39" s="194">
        <f>+F39+J39</f>
        <v>846</v>
      </c>
      <c r="L39" s="75">
        <v>165</v>
      </c>
      <c r="M39" s="76"/>
      <c r="N39" s="77"/>
      <c r="O39" s="193">
        <f>SUM(L39:N39)</f>
        <v>165</v>
      </c>
      <c r="P39" s="75"/>
      <c r="Q39" s="76"/>
      <c r="R39" s="77"/>
      <c r="S39" s="193">
        <f>SUM(P39:R39)</f>
        <v>0</v>
      </c>
      <c r="T39" s="194">
        <f>+F39+J39+O39+S39</f>
        <v>1011</v>
      </c>
    </row>
    <row r="40" spans="1:20" ht="54.75" customHeight="1" thickBot="1">
      <c r="A40" s="780"/>
      <c r="B40" s="325" t="s">
        <v>1074</v>
      </c>
      <c r="C40" s="84">
        <v>90</v>
      </c>
      <c r="D40" s="85">
        <v>90</v>
      </c>
      <c r="E40" s="86">
        <v>90</v>
      </c>
      <c r="F40" s="195">
        <f>SUM(C40:E40)</f>
        <v>270</v>
      </c>
      <c r="G40" s="84">
        <v>150</v>
      </c>
      <c r="H40" s="85">
        <v>150</v>
      </c>
      <c r="I40" s="86">
        <v>150</v>
      </c>
      <c r="J40" s="195">
        <f>SUM(G40:I40)</f>
        <v>450</v>
      </c>
      <c r="K40" s="196">
        <f>+F40+J40</f>
        <v>720</v>
      </c>
      <c r="L40" s="84">
        <v>150</v>
      </c>
      <c r="M40" s="85">
        <v>150</v>
      </c>
      <c r="N40" s="86">
        <v>150</v>
      </c>
      <c r="O40" s="195">
        <f>SUM(L40:N40)</f>
        <v>450</v>
      </c>
      <c r="P40" s="84">
        <v>150</v>
      </c>
      <c r="Q40" s="85">
        <v>150</v>
      </c>
      <c r="R40" s="86">
        <v>150</v>
      </c>
      <c r="S40" s="195">
        <f>SUM(P40:R40)</f>
        <v>450</v>
      </c>
      <c r="T40" s="196">
        <f>+F40+J40+O40+S40</f>
        <v>1620</v>
      </c>
    </row>
    <row r="41" spans="1:20" ht="39.950000000000003" customHeight="1" thickBot="1">
      <c r="A41" s="190" t="s">
        <v>45</v>
      </c>
      <c r="B41" s="168" t="s">
        <v>39</v>
      </c>
      <c r="C41" s="768" t="s">
        <v>25</v>
      </c>
      <c r="D41" s="768"/>
      <c r="E41" s="769"/>
      <c r="F41" s="197">
        <f>F42/F43</f>
        <v>1.0212765957446808</v>
      </c>
      <c r="G41" s="770" t="s">
        <v>25</v>
      </c>
      <c r="H41" s="768"/>
      <c r="I41" s="769"/>
      <c r="J41" s="197">
        <f>J42/J43</f>
        <v>1.5073529411764706</v>
      </c>
      <c r="K41" s="198">
        <f>K42/K43</f>
        <v>1.2253086419753085</v>
      </c>
      <c r="L41" s="770" t="s">
        <v>25</v>
      </c>
      <c r="M41" s="768"/>
      <c r="N41" s="769"/>
      <c r="O41" s="197">
        <f>O42/O43</f>
        <v>0.39624999999999999</v>
      </c>
      <c r="P41" s="770" t="s">
        <v>25</v>
      </c>
      <c r="Q41" s="768"/>
      <c r="R41" s="769"/>
      <c r="S41" s="197">
        <f>S42/S43</f>
        <v>0</v>
      </c>
      <c r="T41" s="198">
        <f>T42/T43</f>
        <v>0.73782051282051286</v>
      </c>
    </row>
    <row r="42" spans="1:20" ht="39.950000000000003" customHeight="1">
      <c r="A42" s="483" t="s">
        <v>1060</v>
      </c>
      <c r="B42" s="325" t="s">
        <v>1075</v>
      </c>
      <c r="C42" s="75">
        <v>275</v>
      </c>
      <c r="D42" s="76">
        <v>375</v>
      </c>
      <c r="E42" s="77">
        <v>310</v>
      </c>
      <c r="F42" s="193">
        <f>SUM(C42:E42)</f>
        <v>960</v>
      </c>
      <c r="G42" s="75">
        <v>437</v>
      </c>
      <c r="H42" s="76">
        <v>373</v>
      </c>
      <c r="I42" s="77">
        <v>215</v>
      </c>
      <c r="J42" s="193">
        <f>SUM(G42:I42)</f>
        <v>1025</v>
      </c>
      <c r="K42" s="194">
        <f>+F42+J42</f>
        <v>1985</v>
      </c>
      <c r="L42" s="75">
        <v>317</v>
      </c>
      <c r="M42" s="76"/>
      <c r="N42" s="77"/>
      <c r="O42" s="193">
        <f>SUM(L42:N42)</f>
        <v>317</v>
      </c>
      <c r="P42" s="75"/>
      <c r="Q42" s="76"/>
      <c r="R42" s="77"/>
      <c r="S42" s="193">
        <f>SUM(P42:R42)</f>
        <v>0</v>
      </c>
      <c r="T42" s="194">
        <f>+F42+J42+O42+S42</f>
        <v>2302</v>
      </c>
    </row>
    <row r="43" spans="1:20" ht="39.950000000000003" customHeight="1" thickBot="1">
      <c r="A43" s="484"/>
      <c r="B43" s="329" t="s">
        <v>1076</v>
      </c>
      <c r="C43" s="84">
        <v>300</v>
      </c>
      <c r="D43" s="85">
        <v>350</v>
      </c>
      <c r="E43" s="86">
        <v>290</v>
      </c>
      <c r="F43" s="195">
        <f>SUM(C43:E43)</f>
        <v>940</v>
      </c>
      <c r="G43" s="84">
        <v>350</v>
      </c>
      <c r="H43" s="85">
        <v>150</v>
      </c>
      <c r="I43" s="86">
        <v>180</v>
      </c>
      <c r="J43" s="195">
        <f>SUM(G43:I43)</f>
        <v>680</v>
      </c>
      <c r="K43" s="196">
        <f>+F43+J43</f>
        <v>1620</v>
      </c>
      <c r="L43" s="84">
        <v>200</v>
      </c>
      <c r="M43" s="85">
        <v>300</v>
      </c>
      <c r="N43" s="86">
        <v>300</v>
      </c>
      <c r="O43" s="195">
        <f>SUM(L43:N43)</f>
        <v>800</v>
      </c>
      <c r="P43" s="84">
        <v>300</v>
      </c>
      <c r="Q43" s="85">
        <v>200</v>
      </c>
      <c r="R43" s="86">
        <v>200</v>
      </c>
      <c r="S43" s="195">
        <f>SUM(P43:R43)</f>
        <v>700</v>
      </c>
      <c r="T43" s="196">
        <f>+F43+J43+O43+S43</f>
        <v>3120</v>
      </c>
    </row>
    <row r="44" spans="1:20" ht="39.950000000000003" customHeight="1" thickBot="1">
      <c r="A44" s="190" t="s">
        <v>46</v>
      </c>
      <c r="B44" s="168" t="s">
        <v>39</v>
      </c>
      <c r="C44" s="768" t="s">
        <v>25</v>
      </c>
      <c r="D44" s="768"/>
      <c r="E44" s="768"/>
      <c r="F44" s="25">
        <f t="shared" ref="F44" si="69">F45/F46</f>
        <v>1</v>
      </c>
      <c r="G44" s="765" t="s">
        <v>25</v>
      </c>
      <c r="H44" s="765"/>
      <c r="I44" s="765"/>
      <c r="J44" s="341">
        <f t="shared" ref="J44:K44" si="70">J45/J46</f>
        <v>1</v>
      </c>
      <c r="K44" s="26">
        <f t="shared" si="70"/>
        <v>1</v>
      </c>
      <c r="L44" s="765" t="s">
        <v>25</v>
      </c>
      <c r="M44" s="765"/>
      <c r="N44" s="765"/>
      <c r="O44" s="25">
        <f t="shared" ref="O44" si="71">O45/O46</f>
        <v>0.33333333333333331</v>
      </c>
      <c r="P44" s="762" t="s">
        <v>25</v>
      </c>
      <c r="Q44" s="762"/>
      <c r="R44" s="762"/>
      <c r="S44" s="341">
        <f t="shared" ref="S44:T44" si="72">S45/S46</f>
        <v>0</v>
      </c>
      <c r="T44" s="26">
        <f t="shared" si="72"/>
        <v>0.58333333333333337</v>
      </c>
    </row>
    <row r="45" spans="1:20" ht="39.950000000000003" customHeight="1">
      <c r="A45" s="775" t="s">
        <v>1245</v>
      </c>
      <c r="B45" s="328" t="s">
        <v>1079</v>
      </c>
      <c r="C45" s="259">
        <v>30</v>
      </c>
      <c r="D45" s="260">
        <v>30</v>
      </c>
      <c r="E45" s="261">
        <v>30</v>
      </c>
      <c r="F45" s="44">
        <f t="shared" ref="F45:F46" si="73">SUM(C45:E45)</f>
        <v>90</v>
      </c>
      <c r="G45" s="259">
        <v>30</v>
      </c>
      <c r="H45" s="260">
        <v>30</v>
      </c>
      <c r="I45" s="261">
        <v>30</v>
      </c>
      <c r="J45" s="345">
        <f t="shared" ref="J45" si="74">SUM(G45:I45)</f>
        <v>90</v>
      </c>
      <c r="K45" s="45">
        <f t="shared" ref="K45:K46" si="75">+F45+J45</f>
        <v>180</v>
      </c>
      <c r="L45" s="259">
        <v>30</v>
      </c>
      <c r="M45" s="260"/>
      <c r="N45" s="261"/>
      <c r="O45" s="44">
        <f t="shared" ref="O45:O46" si="76">SUM(L45:N45)</f>
        <v>30</v>
      </c>
      <c r="P45" s="41"/>
      <c r="Q45" s="42"/>
      <c r="R45" s="43"/>
      <c r="S45" s="345">
        <f t="shared" ref="S45:S46" si="77">SUM(P45:R45)</f>
        <v>0</v>
      </c>
      <c r="T45" s="45">
        <f t="shared" ref="T45:T46" si="78">+F45+J45+O45+S45</f>
        <v>210</v>
      </c>
    </row>
    <row r="46" spans="1:20" ht="39.950000000000003" customHeight="1" thickBot="1">
      <c r="A46" s="776"/>
      <c r="B46" s="339" t="s">
        <v>383</v>
      </c>
      <c r="C46" s="393">
        <v>30</v>
      </c>
      <c r="D46" s="384">
        <v>30</v>
      </c>
      <c r="E46" s="392">
        <v>30</v>
      </c>
      <c r="F46" s="349">
        <f t="shared" si="73"/>
        <v>90</v>
      </c>
      <c r="G46" s="393">
        <v>30</v>
      </c>
      <c r="H46" s="384">
        <v>30</v>
      </c>
      <c r="I46" s="392">
        <v>30</v>
      </c>
      <c r="J46" s="350">
        <f>SUM(G46:I46)</f>
        <v>90</v>
      </c>
      <c r="K46" s="351">
        <f t="shared" si="75"/>
        <v>180</v>
      </c>
      <c r="L46" s="393">
        <v>30</v>
      </c>
      <c r="M46" s="384">
        <v>30</v>
      </c>
      <c r="N46" s="392">
        <v>30</v>
      </c>
      <c r="O46" s="349">
        <f t="shared" si="76"/>
        <v>90</v>
      </c>
      <c r="P46" s="58">
        <v>30</v>
      </c>
      <c r="Q46" s="59">
        <v>30</v>
      </c>
      <c r="R46" s="60">
        <v>30</v>
      </c>
      <c r="S46" s="350">
        <f t="shared" si="77"/>
        <v>90</v>
      </c>
      <c r="T46" s="351">
        <f t="shared" si="78"/>
        <v>360</v>
      </c>
    </row>
    <row r="47" spans="1:20" ht="39.950000000000003" customHeight="1" thickBot="1">
      <c r="A47" s="605" t="s">
        <v>48</v>
      </c>
      <c r="B47" s="606"/>
      <c r="C47" s="768" t="s">
        <v>25</v>
      </c>
      <c r="D47" s="768"/>
      <c r="E47" s="769"/>
      <c r="F47" s="397">
        <f>F48/F49</f>
        <v>1</v>
      </c>
      <c r="G47" s="770" t="s">
        <v>25</v>
      </c>
      <c r="H47" s="768"/>
      <c r="I47" s="769"/>
      <c r="J47" s="397" t="e">
        <f>J48/J49</f>
        <v>#DIV/0!</v>
      </c>
      <c r="K47" s="398">
        <f>K48/K49</f>
        <v>1</v>
      </c>
      <c r="L47" s="770" t="s">
        <v>25</v>
      </c>
      <c r="M47" s="768"/>
      <c r="N47" s="769"/>
      <c r="O47" s="397" t="e">
        <f>O48/O49</f>
        <v>#DIV/0!</v>
      </c>
      <c r="P47" s="480" t="s">
        <v>25</v>
      </c>
      <c r="Q47" s="481"/>
      <c r="R47" s="482"/>
      <c r="S47" s="397" t="e">
        <f>S48/S49</f>
        <v>#DIV/0!</v>
      </c>
      <c r="T47" s="398">
        <f>T48/T49</f>
        <v>1</v>
      </c>
    </row>
    <row r="48" spans="1:20" ht="39.950000000000003" customHeight="1">
      <c r="A48" s="773" t="s">
        <v>214</v>
      </c>
      <c r="B48" s="47" t="s">
        <v>36</v>
      </c>
      <c r="C48" s="75"/>
      <c r="D48" s="76">
        <v>2</v>
      </c>
      <c r="E48" s="77"/>
      <c r="F48" s="193">
        <f>SUM(C48:E48)</f>
        <v>2</v>
      </c>
      <c r="G48" s="75"/>
      <c r="H48" s="76"/>
      <c r="I48" s="77"/>
      <c r="J48" s="193">
        <f>SUM(G48:I48)</f>
        <v>0</v>
      </c>
      <c r="K48" s="194">
        <f>+F48+J48</f>
        <v>2</v>
      </c>
      <c r="L48" s="75"/>
      <c r="M48" s="76"/>
      <c r="N48" s="77"/>
      <c r="O48" s="193">
        <f>SUM(L48:N48)</f>
        <v>0</v>
      </c>
      <c r="P48" s="75"/>
      <c r="Q48" s="76"/>
      <c r="R48" s="77"/>
      <c r="S48" s="193">
        <f>SUM(P48:R48)</f>
        <v>0</v>
      </c>
      <c r="T48" s="194">
        <f>+F48+J48+O48+S48</f>
        <v>2</v>
      </c>
    </row>
    <row r="49" spans="1:20" ht="39.950000000000003" customHeight="1" thickBot="1">
      <c r="A49" s="774"/>
      <c r="B49" s="48" t="s">
        <v>37</v>
      </c>
      <c r="C49" s="84"/>
      <c r="D49" s="85">
        <v>2</v>
      </c>
      <c r="E49" s="86"/>
      <c r="F49" s="195">
        <f>SUM(C49:E49)</f>
        <v>2</v>
      </c>
      <c r="G49" s="84"/>
      <c r="H49" s="85"/>
      <c r="I49" s="86"/>
      <c r="J49" s="195">
        <f>SUM(G49:I49)</f>
        <v>0</v>
      </c>
      <c r="K49" s="196">
        <f>+F49+J49</f>
        <v>2</v>
      </c>
      <c r="L49" s="84"/>
      <c r="M49" s="85"/>
      <c r="N49" s="86"/>
      <c r="O49" s="195">
        <f>SUM(L49:N49)</f>
        <v>0</v>
      </c>
      <c r="P49" s="84"/>
      <c r="Q49" s="85"/>
      <c r="R49" s="86"/>
      <c r="S49" s="195">
        <f>SUM(P49:R49)</f>
        <v>0</v>
      </c>
      <c r="T49" s="196">
        <f>+F49+J49+O49+S49</f>
        <v>2</v>
      </c>
    </row>
    <row r="55" spans="1:20" ht="16.5" customHeight="1"/>
  </sheetData>
  <mergeCells count="116">
    <mergeCell ref="A3:D3"/>
    <mergeCell ref="E3:E6"/>
    <mergeCell ref="F3:F6"/>
    <mergeCell ref="G3:G6"/>
    <mergeCell ref="H3:H6"/>
    <mergeCell ref="I3:I6"/>
    <mergeCell ref="V3:V6"/>
    <mergeCell ref="A5:A6"/>
    <mergeCell ref="C5:D5"/>
    <mergeCell ref="B6:D6"/>
    <mergeCell ref="U3:U6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E10:G10"/>
    <mergeCell ref="I10:K10"/>
    <mergeCell ref="B14:B15"/>
    <mergeCell ref="C14:C15"/>
    <mergeCell ref="A20:A21"/>
    <mergeCell ref="B20:B21"/>
    <mergeCell ref="B23:B24"/>
    <mergeCell ref="C23:C24"/>
    <mergeCell ref="A23:A24"/>
    <mergeCell ref="I19:K19"/>
    <mergeCell ref="A48:A49"/>
    <mergeCell ref="A45:A46"/>
    <mergeCell ref="C44:E44"/>
    <mergeCell ref="G44:I44"/>
    <mergeCell ref="L44:N44"/>
    <mergeCell ref="L35:N35"/>
    <mergeCell ref="P35:R35"/>
    <mergeCell ref="A29:T29"/>
    <mergeCell ref="A31:B31"/>
    <mergeCell ref="C31:C34"/>
    <mergeCell ref="D31:D34"/>
    <mergeCell ref="E31:E34"/>
    <mergeCell ref="F31:F34"/>
    <mergeCell ref="G31:G34"/>
    <mergeCell ref="H31:H34"/>
    <mergeCell ref="I31:I34"/>
    <mergeCell ref="J31:J34"/>
    <mergeCell ref="A36:A37"/>
    <mergeCell ref="A39:A40"/>
    <mergeCell ref="A47:B47"/>
    <mergeCell ref="C47:E47"/>
    <mergeCell ref="G47:I47"/>
    <mergeCell ref="L47:N47"/>
    <mergeCell ref="P47:R47"/>
    <mergeCell ref="A1:P1"/>
    <mergeCell ref="A17:A18"/>
    <mergeCell ref="B17:B18"/>
    <mergeCell ref="E22:G22"/>
    <mergeCell ref="I22:K22"/>
    <mergeCell ref="N22:P22"/>
    <mergeCell ref="R22:T22"/>
    <mergeCell ref="C20:C21"/>
    <mergeCell ref="E25:G25"/>
    <mergeCell ref="E16:G16"/>
    <mergeCell ref="I16:K16"/>
    <mergeCell ref="N16:P16"/>
    <mergeCell ref="R10:T10"/>
    <mergeCell ref="B11:B12"/>
    <mergeCell ref="C11:C12"/>
    <mergeCell ref="E13:G13"/>
    <mergeCell ref="I13:K13"/>
    <mergeCell ref="N13:P13"/>
    <mergeCell ref="R13:T13"/>
    <mergeCell ref="N10:P10"/>
    <mergeCell ref="A8:A15"/>
    <mergeCell ref="B8:B9"/>
    <mergeCell ref="E19:G19"/>
    <mergeCell ref="C8:C9"/>
    <mergeCell ref="N19:P19"/>
    <mergeCell ref="R19:T19"/>
    <mergeCell ref="R16:T16"/>
    <mergeCell ref="C17:C18"/>
    <mergeCell ref="P44:R44"/>
    <mergeCell ref="C41:E41"/>
    <mergeCell ref="G41:I41"/>
    <mergeCell ref="L41:N41"/>
    <mergeCell ref="P41:R41"/>
    <mergeCell ref="C38:E38"/>
    <mergeCell ref="G38:I38"/>
    <mergeCell ref="L38:N38"/>
    <mergeCell ref="P38:R38"/>
    <mergeCell ref="K31:K34"/>
    <mergeCell ref="L31:L34"/>
    <mergeCell ref="M31:M34"/>
    <mergeCell ref="N31:N34"/>
    <mergeCell ref="O31:O34"/>
    <mergeCell ref="P31:P34"/>
    <mergeCell ref="I25:K25"/>
    <mergeCell ref="N25:P25"/>
    <mergeCell ref="R25:T25"/>
    <mergeCell ref="B26:B27"/>
    <mergeCell ref="C26:C27"/>
    <mergeCell ref="S31:S34"/>
    <mergeCell ref="T31:T34"/>
    <mergeCell ref="Q31:Q34"/>
    <mergeCell ref="R31:R34"/>
    <mergeCell ref="C35:E35"/>
    <mergeCell ref="G35:I35"/>
    <mergeCell ref="A42:A43"/>
    <mergeCell ref="A26:A27"/>
  </mergeCells>
  <conditionalFormatting sqref="H7">
    <cfRule type="cellIs" dxfId="2315" priority="859" operator="greaterThan">
      <formula>1</formula>
    </cfRule>
    <cfRule type="cellIs" dxfId="2314" priority="860" operator="greaterThan">
      <formula>0.89</formula>
    </cfRule>
    <cfRule type="cellIs" dxfId="2313" priority="861" operator="greaterThan">
      <formula>0.69</formula>
    </cfRule>
    <cfRule type="cellIs" dxfId="2312" priority="862" operator="greaterThan">
      <formula>0.49</formula>
    </cfRule>
    <cfRule type="cellIs" dxfId="2311" priority="863" operator="greaterThan">
      <formula>0.29</formula>
    </cfRule>
    <cfRule type="cellIs" dxfId="2310" priority="864" operator="lessThan">
      <formula>0.29</formula>
    </cfRule>
  </conditionalFormatting>
  <conditionalFormatting sqref="L7">
    <cfRule type="cellIs" dxfId="2309" priority="853" operator="greaterThan">
      <formula>1</formula>
    </cfRule>
    <cfRule type="cellIs" dxfId="2308" priority="854" operator="greaterThan">
      <formula>0.89</formula>
    </cfRule>
    <cfRule type="cellIs" dxfId="2307" priority="855" operator="greaterThan">
      <formula>0.69</formula>
    </cfRule>
    <cfRule type="cellIs" dxfId="2306" priority="856" operator="greaterThan">
      <formula>0.49</formula>
    </cfRule>
    <cfRule type="cellIs" dxfId="2305" priority="857" operator="greaterThan">
      <formula>0.29</formula>
    </cfRule>
    <cfRule type="cellIs" dxfId="2304" priority="858" operator="lessThan">
      <formula>0.29</formula>
    </cfRule>
  </conditionalFormatting>
  <conditionalFormatting sqref="M7">
    <cfRule type="cellIs" dxfId="2303" priority="847" operator="greaterThan">
      <formula>1</formula>
    </cfRule>
    <cfRule type="cellIs" dxfId="2302" priority="848" operator="greaterThan">
      <formula>0.89</formula>
    </cfRule>
    <cfRule type="cellIs" dxfId="2301" priority="849" operator="greaterThan">
      <formula>0.69</formula>
    </cfRule>
    <cfRule type="cellIs" dxfId="2300" priority="850" operator="greaterThan">
      <formula>0.49</formula>
    </cfRule>
    <cfRule type="cellIs" dxfId="2299" priority="851" operator="greaterThan">
      <formula>0.29</formula>
    </cfRule>
    <cfRule type="cellIs" dxfId="2298" priority="852" operator="lessThan">
      <formula>0.29</formula>
    </cfRule>
  </conditionalFormatting>
  <conditionalFormatting sqref="Q7">
    <cfRule type="cellIs" dxfId="2297" priority="841" operator="greaterThan">
      <formula>1</formula>
    </cfRule>
    <cfRule type="cellIs" dxfId="2296" priority="842" operator="greaterThan">
      <formula>0.89</formula>
    </cfRule>
    <cfRule type="cellIs" dxfId="2295" priority="843" operator="greaterThan">
      <formula>0.69</formula>
    </cfRule>
    <cfRule type="cellIs" dxfId="2294" priority="844" operator="greaterThan">
      <formula>0.49</formula>
    </cfRule>
    <cfRule type="cellIs" dxfId="2293" priority="845" operator="greaterThan">
      <formula>0.29</formula>
    </cfRule>
    <cfRule type="cellIs" dxfId="2292" priority="846" operator="lessThan">
      <formula>0.29</formula>
    </cfRule>
  </conditionalFormatting>
  <conditionalFormatting sqref="U7">
    <cfRule type="cellIs" dxfId="2291" priority="835" operator="greaterThan">
      <formula>1</formula>
    </cfRule>
    <cfRule type="cellIs" dxfId="2290" priority="836" operator="greaterThan">
      <formula>0.89</formula>
    </cfRule>
    <cfRule type="cellIs" dxfId="2289" priority="837" operator="greaterThan">
      <formula>0.69</formula>
    </cfRule>
    <cfRule type="cellIs" dxfId="2288" priority="838" operator="greaterThan">
      <formula>0.49</formula>
    </cfRule>
    <cfRule type="cellIs" dxfId="2287" priority="839" operator="greaterThan">
      <formula>0.29</formula>
    </cfRule>
    <cfRule type="cellIs" dxfId="2286" priority="840" operator="lessThan">
      <formula>0.29</formula>
    </cfRule>
  </conditionalFormatting>
  <conditionalFormatting sqref="V7">
    <cfRule type="cellIs" dxfId="2285" priority="829" operator="greaterThan">
      <formula>1</formula>
    </cfRule>
    <cfRule type="cellIs" dxfId="2284" priority="830" operator="greaterThan">
      <formula>0.89</formula>
    </cfRule>
    <cfRule type="cellIs" dxfId="2283" priority="831" operator="greaterThan">
      <formula>0.69</formula>
    </cfRule>
    <cfRule type="cellIs" dxfId="2282" priority="832" operator="greaterThan">
      <formula>0.49</formula>
    </cfRule>
    <cfRule type="cellIs" dxfId="2281" priority="833" operator="greaterThan">
      <formula>0.29</formula>
    </cfRule>
    <cfRule type="cellIs" dxfId="2280" priority="834" operator="lessThan">
      <formula>0.29</formula>
    </cfRule>
  </conditionalFormatting>
  <conditionalFormatting sqref="V19">
    <cfRule type="cellIs" dxfId="2279" priority="685" operator="greaterThan">
      <formula>1</formula>
    </cfRule>
    <cfRule type="cellIs" dxfId="2278" priority="686" operator="greaterThan">
      <formula>0.89</formula>
    </cfRule>
    <cfRule type="cellIs" dxfId="2277" priority="687" operator="greaterThan">
      <formula>0.69</formula>
    </cfRule>
    <cfRule type="cellIs" dxfId="2276" priority="688" operator="greaterThan">
      <formula>0.49</formula>
    </cfRule>
    <cfRule type="cellIs" dxfId="2275" priority="689" operator="greaterThan">
      <formula>0.29</formula>
    </cfRule>
    <cfRule type="cellIs" dxfId="2274" priority="690" operator="lessThan">
      <formula>0.29</formula>
    </cfRule>
  </conditionalFormatting>
  <conditionalFormatting sqref="H10">
    <cfRule type="cellIs" dxfId="2273" priority="823" operator="greaterThan">
      <formula>1</formula>
    </cfRule>
    <cfRule type="cellIs" dxfId="2272" priority="824" operator="greaterThan">
      <formula>0.89</formula>
    </cfRule>
    <cfRule type="cellIs" dxfId="2271" priority="825" operator="greaterThan">
      <formula>0.69</formula>
    </cfRule>
    <cfRule type="cellIs" dxfId="2270" priority="826" operator="greaterThan">
      <formula>0.49</formula>
    </cfRule>
    <cfRule type="cellIs" dxfId="2269" priority="827" operator="greaterThan">
      <formula>0.29</formula>
    </cfRule>
    <cfRule type="cellIs" dxfId="2268" priority="828" operator="lessThan">
      <formula>0.29</formula>
    </cfRule>
  </conditionalFormatting>
  <conditionalFormatting sqref="L10">
    <cfRule type="cellIs" dxfId="2267" priority="817" operator="greaterThan">
      <formula>1</formula>
    </cfRule>
    <cfRule type="cellIs" dxfId="2266" priority="818" operator="greaterThan">
      <formula>0.89</formula>
    </cfRule>
    <cfRule type="cellIs" dxfId="2265" priority="819" operator="greaterThan">
      <formula>0.69</formula>
    </cfRule>
    <cfRule type="cellIs" dxfId="2264" priority="820" operator="greaterThan">
      <formula>0.49</formula>
    </cfRule>
    <cfRule type="cellIs" dxfId="2263" priority="821" operator="greaterThan">
      <formula>0.29</formula>
    </cfRule>
    <cfRule type="cellIs" dxfId="2262" priority="822" operator="lessThan">
      <formula>0.29</formula>
    </cfRule>
  </conditionalFormatting>
  <conditionalFormatting sqref="M10">
    <cfRule type="cellIs" dxfId="2261" priority="811" operator="greaterThan">
      <formula>1</formula>
    </cfRule>
    <cfRule type="cellIs" dxfId="2260" priority="812" operator="greaterThan">
      <formula>0.89</formula>
    </cfRule>
    <cfRule type="cellIs" dxfId="2259" priority="813" operator="greaterThan">
      <formula>0.69</formula>
    </cfRule>
    <cfRule type="cellIs" dxfId="2258" priority="814" operator="greaterThan">
      <formula>0.49</formula>
    </cfRule>
    <cfRule type="cellIs" dxfId="2257" priority="815" operator="greaterThan">
      <formula>0.29</formula>
    </cfRule>
    <cfRule type="cellIs" dxfId="2256" priority="816" operator="lessThan">
      <formula>0.29</formula>
    </cfRule>
  </conditionalFormatting>
  <conditionalFormatting sqref="Q10">
    <cfRule type="cellIs" dxfId="2255" priority="805" operator="greaterThan">
      <formula>1</formula>
    </cfRule>
    <cfRule type="cellIs" dxfId="2254" priority="806" operator="greaterThan">
      <formula>0.89</formula>
    </cfRule>
    <cfRule type="cellIs" dxfId="2253" priority="807" operator="greaterThan">
      <formula>0.69</formula>
    </cfRule>
    <cfRule type="cellIs" dxfId="2252" priority="808" operator="greaterThan">
      <formula>0.49</formula>
    </cfRule>
    <cfRule type="cellIs" dxfId="2251" priority="809" operator="greaterThan">
      <formula>0.29</formula>
    </cfRule>
    <cfRule type="cellIs" dxfId="2250" priority="810" operator="lessThan">
      <formula>0.29</formula>
    </cfRule>
  </conditionalFormatting>
  <conditionalFormatting sqref="U10">
    <cfRule type="cellIs" dxfId="2249" priority="799" operator="greaterThan">
      <formula>1</formula>
    </cfRule>
    <cfRule type="cellIs" dxfId="2248" priority="800" operator="greaterThan">
      <formula>0.89</formula>
    </cfRule>
    <cfRule type="cellIs" dxfId="2247" priority="801" operator="greaterThan">
      <formula>0.69</formula>
    </cfRule>
    <cfRule type="cellIs" dxfId="2246" priority="802" operator="greaterThan">
      <formula>0.49</formula>
    </cfRule>
    <cfRule type="cellIs" dxfId="2245" priority="803" operator="greaterThan">
      <formula>0.29</formula>
    </cfRule>
    <cfRule type="cellIs" dxfId="2244" priority="804" operator="lessThan">
      <formula>0.29</formula>
    </cfRule>
  </conditionalFormatting>
  <conditionalFormatting sqref="V10">
    <cfRule type="cellIs" dxfId="2243" priority="793" operator="greaterThan">
      <formula>1</formula>
    </cfRule>
    <cfRule type="cellIs" dxfId="2242" priority="794" operator="greaterThan">
      <formula>0.89</formula>
    </cfRule>
    <cfRule type="cellIs" dxfId="2241" priority="795" operator="greaterThan">
      <formula>0.69</formula>
    </cfRule>
    <cfRule type="cellIs" dxfId="2240" priority="796" operator="greaterThan">
      <formula>0.49</formula>
    </cfRule>
    <cfRule type="cellIs" dxfId="2239" priority="797" operator="greaterThan">
      <formula>0.29</formula>
    </cfRule>
    <cfRule type="cellIs" dxfId="2238" priority="798" operator="lessThan">
      <formula>0.29</formula>
    </cfRule>
  </conditionalFormatting>
  <conditionalFormatting sqref="H16">
    <cfRule type="cellIs" dxfId="2237" priority="787" operator="greaterThan">
      <formula>1</formula>
    </cfRule>
    <cfRule type="cellIs" dxfId="2236" priority="788" operator="greaterThan">
      <formula>0.89</formula>
    </cfRule>
    <cfRule type="cellIs" dxfId="2235" priority="789" operator="greaterThan">
      <formula>0.69</formula>
    </cfRule>
    <cfRule type="cellIs" dxfId="2234" priority="790" operator="greaterThan">
      <formula>0.49</formula>
    </cfRule>
    <cfRule type="cellIs" dxfId="2233" priority="791" operator="greaterThan">
      <formula>0.29</formula>
    </cfRule>
    <cfRule type="cellIs" dxfId="2232" priority="792" operator="lessThan">
      <formula>0.29</formula>
    </cfRule>
  </conditionalFormatting>
  <conditionalFormatting sqref="L16">
    <cfRule type="cellIs" dxfId="2231" priority="781" operator="greaterThan">
      <formula>1</formula>
    </cfRule>
    <cfRule type="cellIs" dxfId="2230" priority="782" operator="greaterThan">
      <formula>0.89</formula>
    </cfRule>
    <cfRule type="cellIs" dxfId="2229" priority="783" operator="greaterThan">
      <formula>0.69</formula>
    </cfRule>
    <cfRule type="cellIs" dxfId="2228" priority="784" operator="greaterThan">
      <formula>0.49</formula>
    </cfRule>
    <cfRule type="cellIs" dxfId="2227" priority="785" operator="greaterThan">
      <formula>0.29</formula>
    </cfRule>
    <cfRule type="cellIs" dxfId="2226" priority="786" operator="lessThan">
      <formula>0.29</formula>
    </cfRule>
  </conditionalFormatting>
  <conditionalFormatting sqref="M16">
    <cfRule type="cellIs" dxfId="2225" priority="775" operator="greaterThan">
      <formula>1</formula>
    </cfRule>
    <cfRule type="cellIs" dxfId="2224" priority="776" operator="greaterThan">
      <formula>0.89</formula>
    </cfRule>
    <cfRule type="cellIs" dxfId="2223" priority="777" operator="greaterThan">
      <formula>0.69</formula>
    </cfRule>
    <cfRule type="cellIs" dxfId="2222" priority="778" operator="greaterThan">
      <formula>0.49</formula>
    </cfRule>
    <cfRule type="cellIs" dxfId="2221" priority="779" operator="greaterThan">
      <formula>0.29</formula>
    </cfRule>
    <cfRule type="cellIs" dxfId="2220" priority="780" operator="lessThan">
      <formula>0.29</formula>
    </cfRule>
  </conditionalFormatting>
  <conditionalFormatting sqref="Q16">
    <cfRule type="cellIs" dxfId="2219" priority="769" operator="greaterThan">
      <formula>1</formula>
    </cfRule>
    <cfRule type="cellIs" dxfId="2218" priority="770" operator="greaterThan">
      <formula>0.89</formula>
    </cfRule>
    <cfRule type="cellIs" dxfId="2217" priority="771" operator="greaterThan">
      <formula>0.69</formula>
    </cfRule>
    <cfRule type="cellIs" dxfId="2216" priority="772" operator="greaterThan">
      <formula>0.49</formula>
    </cfRule>
    <cfRule type="cellIs" dxfId="2215" priority="773" operator="greaterThan">
      <formula>0.29</formula>
    </cfRule>
    <cfRule type="cellIs" dxfId="2214" priority="774" operator="lessThan">
      <formula>0.29</formula>
    </cfRule>
  </conditionalFormatting>
  <conditionalFormatting sqref="U16">
    <cfRule type="cellIs" dxfId="2213" priority="763" operator="greaterThan">
      <formula>1</formula>
    </cfRule>
    <cfRule type="cellIs" dxfId="2212" priority="764" operator="greaterThan">
      <formula>0.89</formula>
    </cfRule>
    <cfRule type="cellIs" dxfId="2211" priority="765" operator="greaterThan">
      <formula>0.69</formula>
    </cfRule>
    <cfRule type="cellIs" dxfId="2210" priority="766" operator="greaterThan">
      <formula>0.49</formula>
    </cfRule>
    <cfRule type="cellIs" dxfId="2209" priority="767" operator="greaterThan">
      <formula>0.29</formula>
    </cfRule>
    <cfRule type="cellIs" dxfId="2208" priority="768" operator="lessThan">
      <formula>0.29</formula>
    </cfRule>
  </conditionalFormatting>
  <conditionalFormatting sqref="V16">
    <cfRule type="cellIs" dxfId="2207" priority="757" operator="greaterThan">
      <formula>1</formula>
    </cfRule>
    <cfRule type="cellIs" dxfId="2206" priority="758" operator="greaterThan">
      <formula>0.89</formula>
    </cfRule>
    <cfRule type="cellIs" dxfId="2205" priority="759" operator="greaterThan">
      <formula>0.69</formula>
    </cfRule>
    <cfRule type="cellIs" dxfId="2204" priority="760" operator="greaterThan">
      <formula>0.49</formula>
    </cfRule>
    <cfRule type="cellIs" dxfId="2203" priority="761" operator="greaterThan">
      <formula>0.29</formula>
    </cfRule>
    <cfRule type="cellIs" dxfId="2202" priority="762" operator="lessThan">
      <formula>0.29</formula>
    </cfRule>
  </conditionalFormatting>
  <conditionalFormatting sqref="H19">
    <cfRule type="cellIs" dxfId="2201" priority="715" operator="greaterThan">
      <formula>1</formula>
    </cfRule>
    <cfRule type="cellIs" dxfId="2200" priority="716" operator="greaterThan">
      <formula>0.89</formula>
    </cfRule>
    <cfRule type="cellIs" dxfId="2199" priority="717" operator="greaterThan">
      <formula>0.69</formula>
    </cfRule>
    <cfRule type="cellIs" dxfId="2198" priority="718" operator="greaterThan">
      <formula>0.49</formula>
    </cfRule>
    <cfRule type="cellIs" dxfId="2197" priority="719" operator="greaterThan">
      <formula>0.29</formula>
    </cfRule>
    <cfRule type="cellIs" dxfId="2196" priority="720" operator="lessThan">
      <formula>0.29</formula>
    </cfRule>
  </conditionalFormatting>
  <conditionalFormatting sqref="L19">
    <cfRule type="cellIs" dxfId="2195" priority="709" operator="greaterThan">
      <formula>1</formula>
    </cfRule>
    <cfRule type="cellIs" dxfId="2194" priority="710" operator="greaterThan">
      <formula>0.89</formula>
    </cfRule>
    <cfRule type="cellIs" dxfId="2193" priority="711" operator="greaterThan">
      <formula>0.69</formula>
    </cfRule>
    <cfRule type="cellIs" dxfId="2192" priority="712" operator="greaterThan">
      <formula>0.49</formula>
    </cfRule>
    <cfRule type="cellIs" dxfId="2191" priority="713" operator="greaterThan">
      <formula>0.29</formula>
    </cfRule>
    <cfRule type="cellIs" dxfId="2190" priority="714" operator="lessThan">
      <formula>0.29</formula>
    </cfRule>
  </conditionalFormatting>
  <conditionalFormatting sqref="M19">
    <cfRule type="cellIs" dxfId="2189" priority="703" operator="greaterThan">
      <formula>1</formula>
    </cfRule>
    <cfRule type="cellIs" dxfId="2188" priority="704" operator="greaterThan">
      <formula>0.89</formula>
    </cfRule>
    <cfRule type="cellIs" dxfId="2187" priority="705" operator="greaterThan">
      <formula>0.69</formula>
    </cfRule>
    <cfRule type="cellIs" dxfId="2186" priority="706" operator="greaterThan">
      <formula>0.49</formula>
    </cfRule>
    <cfRule type="cellIs" dxfId="2185" priority="707" operator="greaterThan">
      <formula>0.29</formula>
    </cfRule>
    <cfRule type="cellIs" dxfId="2184" priority="708" operator="lessThan">
      <formula>0.29</formula>
    </cfRule>
  </conditionalFormatting>
  <conditionalFormatting sqref="Q19">
    <cfRule type="cellIs" dxfId="2183" priority="697" operator="greaterThan">
      <formula>1</formula>
    </cfRule>
    <cfRule type="cellIs" dxfId="2182" priority="698" operator="greaterThan">
      <formula>0.89</formula>
    </cfRule>
    <cfRule type="cellIs" dxfId="2181" priority="699" operator="greaterThan">
      <formula>0.69</formula>
    </cfRule>
    <cfRule type="cellIs" dxfId="2180" priority="700" operator="greaterThan">
      <formula>0.49</formula>
    </cfRule>
    <cfRule type="cellIs" dxfId="2179" priority="701" operator="greaterThan">
      <formula>0.29</formula>
    </cfRule>
    <cfRule type="cellIs" dxfId="2178" priority="702" operator="lessThan">
      <formula>0.29</formula>
    </cfRule>
  </conditionalFormatting>
  <conditionalFormatting sqref="U19">
    <cfRule type="cellIs" dxfId="2177" priority="691" operator="greaterThan">
      <formula>1</formula>
    </cfRule>
    <cfRule type="cellIs" dxfId="2176" priority="692" operator="greaterThan">
      <formula>0.89</formula>
    </cfRule>
    <cfRule type="cellIs" dxfId="2175" priority="693" operator="greaterThan">
      <formula>0.69</formula>
    </cfRule>
    <cfRule type="cellIs" dxfId="2174" priority="694" operator="greaterThan">
      <formula>0.49</formula>
    </cfRule>
    <cfRule type="cellIs" dxfId="2173" priority="695" operator="greaterThan">
      <formula>0.29</formula>
    </cfRule>
    <cfRule type="cellIs" dxfId="2172" priority="696" operator="lessThan">
      <formula>0.29</formula>
    </cfRule>
  </conditionalFormatting>
  <conditionalFormatting sqref="V13">
    <cfRule type="cellIs" dxfId="2171" priority="613" operator="greaterThan">
      <formula>1</formula>
    </cfRule>
    <cfRule type="cellIs" dxfId="2170" priority="614" operator="greaterThan">
      <formula>0.89</formula>
    </cfRule>
    <cfRule type="cellIs" dxfId="2169" priority="615" operator="greaterThan">
      <formula>0.69</formula>
    </cfRule>
    <cfRule type="cellIs" dxfId="2168" priority="616" operator="greaterThan">
      <formula>0.49</formula>
    </cfRule>
    <cfRule type="cellIs" dxfId="2167" priority="617" operator="greaterThan">
      <formula>0.29</formula>
    </cfRule>
    <cfRule type="cellIs" dxfId="2166" priority="618" operator="lessThan">
      <formula>0.29</formula>
    </cfRule>
  </conditionalFormatting>
  <conditionalFormatting sqref="H13">
    <cfRule type="cellIs" dxfId="2165" priority="643" operator="greaterThan">
      <formula>1</formula>
    </cfRule>
    <cfRule type="cellIs" dxfId="2164" priority="644" operator="greaterThan">
      <formula>0.89</formula>
    </cfRule>
    <cfRule type="cellIs" dxfId="2163" priority="645" operator="greaterThan">
      <formula>0.69</formula>
    </cfRule>
    <cfRule type="cellIs" dxfId="2162" priority="646" operator="greaterThan">
      <formula>0.49</formula>
    </cfRule>
    <cfRule type="cellIs" dxfId="2161" priority="647" operator="greaterThan">
      <formula>0.29</formula>
    </cfRule>
    <cfRule type="cellIs" dxfId="2160" priority="648" operator="lessThan">
      <formula>0.29</formula>
    </cfRule>
  </conditionalFormatting>
  <conditionalFormatting sqref="L13">
    <cfRule type="cellIs" dxfId="2159" priority="637" operator="greaterThan">
      <formula>1</formula>
    </cfRule>
    <cfRule type="cellIs" dxfId="2158" priority="638" operator="greaterThan">
      <formula>0.89</formula>
    </cfRule>
    <cfRule type="cellIs" dxfId="2157" priority="639" operator="greaterThan">
      <formula>0.69</formula>
    </cfRule>
    <cfRule type="cellIs" dxfId="2156" priority="640" operator="greaterThan">
      <formula>0.49</formula>
    </cfRule>
    <cfRule type="cellIs" dxfId="2155" priority="641" operator="greaterThan">
      <formula>0.29</formula>
    </cfRule>
    <cfRule type="cellIs" dxfId="2154" priority="642" operator="lessThan">
      <formula>0.29</formula>
    </cfRule>
  </conditionalFormatting>
  <conditionalFormatting sqref="M13">
    <cfRule type="cellIs" dxfId="2153" priority="631" operator="greaterThan">
      <formula>1</formula>
    </cfRule>
    <cfRule type="cellIs" dxfId="2152" priority="632" operator="greaterThan">
      <formula>0.89</formula>
    </cfRule>
    <cfRule type="cellIs" dxfId="2151" priority="633" operator="greaterThan">
      <formula>0.69</formula>
    </cfRule>
    <cfRule type="cellIs" dxfId="2150" priority="634" operator="greaterThan">
      <formula>0.49</formula>
    </cfRule>
    <cfRule type="cellIs" dxfId="2149" priority="635" operator="greaterThan">
      <formula>0.29</formula>
    </cfRule>
    <cfRule type="cellIs" dxfId="2148" priority="636" operator="lessThan">
      <formula>0.29</formula>
    </cfRule>
  </conditionalFormatting>
  <conditionalFormatting sqref="Q13">
    <cfRule type="cellIs" dxfId="2147" priority="625" operator="greaterThan">
      <formula>1</formula>
    </cfRule>
    <cfRule type="cellIs" dxfId="2146" priority="626" operator="greaterThan">
      <formula>0.89</formula>
    </cfRule>
    <cfRule type="cellIs" dxfId="2145" priority="627" operator="greaterThan">
      <formula>0.69</formula>
    </cfRule>
    <cfRule type="cellIs" dxfId="2144" priority="628" operator="greaterThan">
      <formula>0.49</formula>
    </cfRule>
    <cfRule type="cellIs" dxfId="2143" priority="629" operator="greaterThan">
      <formula>0.29</formula>
    </cfRule>
    <cfRule type="cellIs" dxfId="2142" priority="630" operator="lessThan">
      <formula>0.29</formula>
    </cfRule>
  </conditionalFormatting>
  <conditionalFormatting sqref="U13">
    <cfRule type="cellIs" dxfId="2141" priority="619" operator="greaterThan">
      <formula>1</formula>
    </cfRule>
    <cfRule type="cellIs" dxfId="2140" priority="620" operator="greaterThan">
      <formula>0.89</formula>
    </cfRule>
    <cfRule type="cellIs" dxfId="2139" priority="621" operator="greaterThan">
      <formula>0.69</formula>
    </cfRule>
    <cfRule type="cellIs" dxfId="2138" priority="622" operator="greaterThan">
      <formula>0.49</formula>
    </cfRule>
    <cfRule type="cellIs" dxfId="2137" priority="623" operator="greaterThan">
      <formula>0.29</formula>
    </cfRule>
    <cfRule type="cellIs" dxfId="2136" priority="624" operator="lessThan">
      <formula>0.29</formula>
    </cfRule>
  </conditionalFormatting>
  <conditionalFormatting sqref="F38">
    <cfRule type="cellIs" dxfId="2135" priority="499" operator="greaterThan">
      <formula>1</formula>
    </cfRule>
    <cfRule type="cellIs" dxfId="2134" priority="500" operator="greaterThan">
      <formula>0.89</formula>
    </cfRule>
    <cfRule type="cellIs" dxfId="2133" priority="501" operator="greaterThan">
      <formula>0.69</formula>
    </cfRule>
    <cfRule type="cellIs" dxfId="2132" priority="502" operator="greaterThan">
      <formula>0.49</formula>
    </cfRule>
    <cfRule type="cellIs" dxfId="2131" priority="503" operator="greaterThan">
      <formula>0.29</formula>
    </cfRule>
    <cfRule type="cellIs" dxfId="2130" priority="504" operator="lessThan">
      <formula>0.29</formula>
    </cfRule>
  </conditionalFormatting>
  <conditionalFormatting sqref="J38">
    <cfRule type="cellIs" dxfId="2129" priority="493" operator="greaterThan">
      <formula>1</formula>
    </cfRule>
    <cfRule type="cellIs" dxfId="2128" priority="494" operator="greaterThan">
      <formula>0.89</formula>
    </cfRule>
    <cfRule type="cellIs" dxfId="2127" priority="495" operator="greaterThan">
      <formula>0.69</formula>
    </cfRule>
    <cfRule type="cellIs" dxfId="2126" priority="496" operator="greaterThan">
      <formula>0.49</formula>
    </cfRule>
    <cfRule type="cellIs" dxfId="2125" priority="497" operator="greaterThan">
      <formula>0.29</formula>
    </cfRule>
    <cfRule type="cellIs" dxfId="2124" priority="498" operator="lessThan">
      <formula>0.29</formula>
    </cfRule>
  </conditionalFormatting>
  <conditionalFormatting sqref="K38">
    <cfRule type="cellIs" dxfId="2123" priority="487" operator="greaterThan">
      <formula>1</formula>
    </cfRule>
    <cfRule type="cellIs" dxfId="2122" priority="488" operator="greaterThan">
      <formula>0.89</formula>
    </cfRule>
    <cfRule type="cellIs" dxfId="2121" priority="489" operator="greaterThan">
      <formula>0.69</formula>
    </cfRule>
    <cfRule type="cellIs" dxfId="2120" priority="490" operator="greaterThan">
      <formula>0.49</formula>
    </cfRule>
    <cfRule type="cellIs" dxfId="2119" priority="491" operator="greaterThan">
      <formula>0.29</formula>
    </cfRule>
    <cfRule type="cellIs" dxfId="2118" priority="492" operator="lessThan">
      <formula>0.29</formula>
    </cfRule>
  </conditionalFormatting>
  <conditionalFormatting sqref="O38">
    <cfRule type="cellIs" dxfId="2117" priority="481" operator="greaterThan">
      <formula>1</formula>
    </cfRule>
    <cfRule type="cellIs" dxfId="2116" priority="482" operator="greaterThan">
      <formula>0.89</formula>
    </cfRule>
    <cfRule type="cellIs" dxfId="2115" priority="483" operator="greaterThan">
      <formula>0.69</formula>
    </cfRule>
    <cfRule type="cellIs" dxfId="2114" priority="484" operator="greaterThan">
      <formula>0.49</formula>
    </cfRule>
    <cfRule type="cellIs" dxfId="2113" priority="485" operator="greaterThan">
      <formula>0.29</formula>
    </cfRule>
    <cfRule type="cellIs" dxfId="2112" priority="486" operator="lessThan">
      <formula>0.29</formula>
    </cfRule>
  </conditionalFormatting>
  <conditionalFormatting sqref="S38">
    <cfRule type="cellIs" dxfId="2111" priority="475" operator="greaterThan">
      <formula>1</formula>
    </cfRule>
    <cfRule type="cellIs" dxfId="2110" priority="476" operator="greaterThan">
      <formula>0.89</formula>
    </cfRule>
    <cfRule type="cellIs" dxfId="2109" priority="477" operator="greaterThan">
      <formula>0.69</formula>
    </cfRule>
    <cfRule type="cellIs" dxfId="2108" priority="478" operator="greaterThan">
      <formula>0.49</formula>
    </cfRule>
    <cfRule type="cellIs" dxfId="2107" priority="479" operator="greaterThan">
      <formula>0.29</formula>
    </cfRule>
    <cfRule type="cellIs" dxfId="2106" priority="480" operator="lessThan">
      <formula>0.29</formula>
    </cfRule>
  </conditionalFormatting>
  <conditionalFormatting sqref="T38">
    <cfRule type="cellIs" dxfId="2105" priority="469" operator="greaterThan">
      <formula>1</formula>
    </cfRule>
    <cfRule type="cellIs" dxfId="2104" priority="470" operator="greaterThan">
      <formula>0.89</formula>
    </cfRule>
    <cfRule type="cellIs" dxfId="2103" priority="471" operator="greaterThan">
      <formula>0.69</formula>
    </cfRule>
    <cfRule type="cellIs" dxfId="2102" priority="472" operator="greaterThan">
      <formula>0.49</formula>
    </cfRule>
    <cfRule type="cellIs" dxfId="2101" priority="473" operator="greaterThan">
      <formula>0.29</formula>
    </cfRule>
    <cfRule type="cellIs" dxfId="2100" priority="474" operator="lessThan">
      <formula>0.29</formula>
    </cfRule>
  </conditionalFormatting>
  <conditionalFormatting sqref="F41">
    <cfRule type="cellIs" dxfId="2099" priority="463" operator="greaterThan">
      <formula>1</formula>
    </cfRule>
    <cfRule type="cellIs" dxfId="2098" priority="464" operator="greaterThan">
      <formula>0.89</formula>
    </cfRule>
    <cfRule type="cellIs" dxfId="2097" priority="465" operator="greaterThan">
      <formula>0.69</formula>
    </cfRule>
    <cfRule type="cellIs" dxfId="2096" priority="466" operator="greaterThan">
      <formula>0.49</formula>
    </cfRule>
    <cfRule type="cellIs" dxfId="2095" priority="467" operator="greaterThan">
      <formula>0.29</formula>
    </cfRule>
    <cfRule type="cellIs" dxfId="2094" priority="468" operator="lessThan">
      <formula>0.29</formula>
    </cfRule>
  </conditionalFormatting>
  <conditionalFormatting sqref="J41">
    <cfRule type="cellIs" dxfId="2093" priority="457" operator="greaterThan">
      <formula>1</formula>
    </cfRule>
    <cfRule type="cellIs" dxfId="2092" priority="458" operator="greaterThan">
      <formula>0.89</formula>
    </cfRule>
    <cfRule type="cellIs" dxfId="2091" priority="459" operator="greaterThan">
      <formula>0.69</formula>
    </cfRule>
    <cfRule type="cellIs" dxfId="2090" priority="460" operator="greaterThan">
      <formula>0.49</formula>
    </cfRule>
    <cfRule type="cellIs" dxfId="2089" priority="461" operator="greaterThan">
      <formula>0.29</formula>
    </cfRule>
    <cfRule type="cellIs" dxfId="2088" priority="462" operator="lessThan">
      <formula>0.29</formula>
    </cfRule>
  </conditionalFormatting>
  <conditionalFormatting sqref="K41">
    <cfRule type="cellIs" dxfId="2087" priority="451" operator="greaterThan">
      <formula>1</formula>
    </cfRule>
    <cfRule type="cellIs" dxfId="2086" priority="452" operator="greaterThan">
      <formula>0.89</formula>
    </cfRule>
    <cfRule type="cellIs" dxfId="2085" priority="453" operator="greaterThan">
      <formula>0.69</formula>
    </cfRule>
    <cfRule type="cellIs" dxfId="2084" priority="454" operator="greaterThan">
      <formula>0.49</formula>
    </cfRule>
    <cfRule type="cellIs" dxfId="2083" priority="455" operator="greaterThan">
      <formula>0.29</formula>
    </cfRule>
    <cfRule type="cellIs" dxfId="2082" priority="456" operator="lessThan">
      <formula>0.29</formula>
    </cfRule>
  </conditionalFormatting>
  <conditionalFormatting sqref="O41">
    <cfRule type="cellIs" dxfId="2081" priority="445" operator="greaterThan">
      <formula>1</formula>
    </cfRule>
    <cfRule type="cellIs" dxfId="2080" priority="446" operator="greaterThan">
      <formula>0.89</formula>
    </cfRule>
    <cfRule type="cellIs" dxfId="2079" priority="447" operator="greaterThan">
      <formula>0.69</formula>
    </cfRule>
    <cfRule type="cellIs" dxfId="2078" priority="448" operator="greaterThan">
      <formula>0.49</formula>
    </cfRule>
    <cfRule type="cellIs" dxfId="2077" priority="449" operator="greaterThan">
      <formula>0.29</formula>
    </cfRule>
    <cfRule type="cellIs" dxfId="2076" priority="450" operator="lessThan">
      <formula>0.29</formula>
    </cfRule>
  </conditionalFormatting>
  <conditionalFormatting sqref="S41">
    <cfRule type="cellIs" dxfId="2075" priority="439" operator="greaterThan">
      <formula>1</formula>
    </cfRule>
    <cfRule type="cellIs" dxfId="2074" priority="440" operator="greaterThan">
      <formula>0.89</formula>
    </cfRule>
    <cfRule type="cellIs" dxfId="2073" priority="441" operator="greaterThan">
      <formula>0.69</formula>
    </cfRule>
    <cfRule type="cellIs" dxfId="2072" priority="442" operator="greaterThan">
      <formula>0.49</formula>
    </cfRule>
    <cfRule type="cellIs" dxfId="2071" priority="443" operator="greaterThan">
      <formula>0.29</formula>
    </cfRule>
    <cfRule type="cellIs" dxfId="2070" priority="444" operator="lessThan">
      <formula>0.29</formula>
    </cfRule>
  </conditionalFormatting>
  <conditionalFormatting sqref="T41">
    <cfRule type="cellIs" dxfId="2069" priority="433" operator="greaterThan">
      <formula>1</formula>
    </cfRule>
    <cfRule type="cellIs" dxfId="2068" priority="434" operator="greaterThan">
      <formula>0.89</formula>
    </cfRule>
    <cfRule type="cellIs" dxfId="2067" priority="435" operator="greaterThan">
      <formula>0.69</formula>
    </cfRule>
    <cfRule type="cellIs" dxfId="2066" priority="436" operator="greaterThan">
      <formula>0.49</formula>
    </cfRule>
    <cfRule type="cellIs" dxfId="2065" priority="437" operator="greaterThan">
      <formula>0.29</formula>
    </cfRule>
    <cfRule type="cellIs" dxfId="2064" priority="438" operator="lessThan">
      <formula>0.29</formula>
    </cfRule>
  </conditionalFormatting>
  <conditionalFormatting sqref="T35">
    <cfRule type="cellIs" dxfId="2063" priority="217" operator="greaterThan">
      <formula>1</formula>
    </cfRule>
    <cfRule type="cellIs" dxfId="2062" priority="218" operator="greaterThan">
      <formula>0.89</formula>
    </cfRule>
    <cfRule type="cellIs" dxfId="2061" priority="219" operator="greaterThan">
      <formula>0.69</formula>
    </cfRule>
    <cfRule type="cellIs" dxfId="2060" priority="220" operator="greaterThan">
      <formula>0.49</formula>
    </cfRule>
    <cfRule type="cellIs" dxfId="2059" priority="221" operator="greaterThan">
      <formula>0.29</formula>
    </cfRule>
    <cfRule type="cellIs" dxfId="2058" priority="222" operator="lessThan">
      <formula>0.29</formula>
    </cfRule>
  </conditionalFormatting>
  <conditionalFormatting sqref="T44">
    <cfRule type="cellIs" dxfId="2057" priority="181" operator="greaterThan">
      <formula>1</formula>
    </cfRule>
    <cfRule type="cellIs" dxfId="2056" priority="182" operator="greaterThan">
      <formula>0.89</formula>
    </cfRule>
    <cfRule type="cellIs" dxfId="2055" priority="183" operator="greaterThan">
      <formula>0.69</formula>
    </cfRule>
    <cfRule type="cellIs" dxfId="2054" priority="184" operator="greaterThan">
      <formula>0.49</formula>
    </cfRule>
    <cfRule type="cellIs" dxfId="2053" priority="185" operator="greaterThan">
      <formula>0.29</formula>
    </cfRule>
    <cfRule type="cellIs" dxfId="2052" priority="186" operator="lessThan">
      <formula>0.29</formula>
    </cfRule>
  </conditionalFormatting>
  <conditionalFormatting sqref="F35">
    <cfRule type="cellIs" dxfId="2051" priority="247" operator="greaterThan">
      <formula>1</formula>
    </cfRule>
    <cfRule type="cellIs" dxfId="2050" priority="248" operator="greaterThan">
      <formula>0.89</formula>
    </cfRule>
    <cfRule type="cellIs" dxfId="2049" priority="249" operator="greaterThan">
      <formula>0.69</formula>
    </cfRule>
    <cfRule type="cellIs" dxfId="2048" priority="250" operator="greaterThan">
      <formula>0.49</formula>
    </cfRule>
    <cfRule type="cellIs" dxfId="2047" priority="251" operator="greaterThan">
      <formula>0.29</formula>
    </cfRule>
    <cfRule type="cellIs" dxfId="2046" priority="252" operator="lessThan">
      <formula>0.29</formula>
    </cfRule>
  </conditionalFormatting>
  <conditionalFormatting sqref="J35">
    <cfRule type="cellIs" dxfId="2045" priority="241" operator="greaterThan">
      <formula>1</formula>
    </cfRule>
    <cfRule type="cellIs" dxfId="2044" priority="242" operator="greaterThan">
      <formula>0.89</formula>
    </cfRule>
    <cfRule type="cellIs" dxfId="2043" priority="243" operator="greaterThan">
      <formula>0.69</formula>
    </cfRule>
    <cfRule type="cellIs" dxfId="2042" priority="244" operator="greaterThan">
      <formula>0.49</formula>
    </cfRule>
    <cfRule type="cellIs" dxfId="2041" priority="245" operator="greaterThan">
      <formula>0.29</formula>
    </cfRule>
    <cfRule type="cellIs" dxfId="2040" priority="246" operator="lessThan">
      <formula>0.29</formula>
    </cfRule>
  </conditionalFormatting>
  <conditionalFormatting sqref="K35">
    <cfRule type="cellIs" dxfId="2039" priority="235" operator="greaterThan">
      <formula>1</formula>
    </cfRule>
    <cfRule type="cellIs" dxfId="2038" priority="236" operator="greaterThan">
      <formula>0.89</formula>
    </cfRule>
    <cfRule type="cellIs" dxfId="2037" priority="237" operator="greaterThan">
      <formula>0.69</formula>
    </cfRule>
    <cfRule type="cellIs" dxfId="2036" priority="238" operator="greaterThan">
      <formula>0.49</formula>
    </cfRule>
    <cfRule type="cellIs" dxfId="2035" priority="239" operator="greaterThan">
      <formula>0.29</formula>
    </cfRule>
    <cfRule type="cellIs" dxfId="2034" priority="240" operator="lessThan">
      <formula>0.29</formula>
    </cfRule>
  </conditionalFormatting>
  <conditionalFormatting sqref="O35">
    <cfRule type="cellIs" dxfId="2033" priority="229" operator="greaterThan">
      <formula>1</formula>
    </cfRule>
    <cfRule type="cellIs" dxfId="2032" priority="230" operator="greaterThan">
      <formula>0.89</formula>
    </cfRule>
    <cfRule type="cellIs" dxfId="2031" priority="231" operator="greaterThan">
      <formula>0.69</formula>
    </cfRule>
    <cfRule type="cellIs" dxfId="2030" priority="232" operator="greaterThan">
      <formula>0.49</formula>
    </cfRule>
    <cfRule type="cellIs" dxfId="2029" priority="233" operator="greaterThan">
      <formula>0.29</formula>
    </cfRule>
    <cfRule type="cellIs" dxfId="2028" priority="234" operator="lessThan">
      <formula>0.29</formula>
    </cfRule>
  </conditionalFormatting>
  <conditionalFormatting sqref="S35">
    <cfRule type="cellIs" dxfId="2027" priority="223" operator="greaterThan">
      <formula>1</formula>
    </cfRule>
    <cfRule type="cellIs" dxfId="2026" priority="224" operator="greaterThan">
      <formula>0.89</formula>
    </cfRule>
    <cfRule type="cellIs" dxfId="2025" priority="225" operator="greaterThan">
      <formula>0.69</formula>
    </cfRule>
    <cfRule type="cellIs" dxfId="2024" priority="226" operator="greaterThan">
      <formula>0.49</formula>
    </cfRule>
    <cfRule type="cellIs" dxfId="2023" priority="227" operator="greaterThan">
      <formula>0.29</formula>
    </cfRule>
    <cfRule type="cellIs" dxfId="2022" priority="228" operator="lessThan">
      <formula>0.29</formula>
    </cfRule>
  </conditionalFormatting>
  <conditionalFormatting sqref="F44">
    <cfRule type="cellIs" dxfId="2021" priority="211" operator="greaterThan">
      <formula>1</formula>
    </cfRule>
    <cfRule type="cellIs" dxfId="2020" priority="212" operator="greaterThan">
      <formula>0.89</formula>
    </cfRule>
    <cfRule type="cellIs" dxfId="2019" priority="213" operator="greaterThan">
      <formula>0.69</formula>
    </cfRule>
    <cfRule type="cellIs" dxfId="2018" priority="214" operator="greaterThan">
      <formula>0.49</formula>
    </cfRule>
    <cfRule type="cellIs" dxfId="2017" priority="215" operator="greaterThan">
      <formula>0.29</formula>
    </cfRule>
    <cfRule type="cellIs" dxfId="2016" priority="216" operator="lessThan">
      <formula>0.29</formula>
    </cfRule>
  </conditionalFormatting>
  <conditionalFormatting sqref="J44">
    <cfRule type="cellIs" dxfId="2015" priority="205" operator="greaterThan">
      <formula>1</formula>
    </cfRule>
    <cfRule type="cellIs" dxfId="2014" priority="206" operator="greaterThan">
      <formula>0.89</formula>
    </cfRule>
    <cfRule type="cellIs" dxfId="2013" priority="207" operator="greaterThan">
      <formula>0.69</formula>
    </cfRule>
    <cfRule type="cellIs" dxfId="2012" priority="208" operator="greaterThan">
      <formula>0.49</formula>
    </cfRule>
    <cfRule type="cellIs" dxfId="2011" priority="209" operator="greaterThan">
      <formula>0.29</formula>
    </cfRule>
    <cfRule type="cellIs" dxfId="2010" priority="210" operator="lessThan">
      <formula>0.29</formula>
    </cfRule>
  </conditionalFormatting>
  <conditionalFormatting sqref="K44">
    <cfRule type="cellIs" dxfId="2009" priority="199" operator="greaterThan">
      <formula>1</formula>
    </cfRule>
    <cfRule type="cellIs" dxfId="2008" priority="200" operator="greaterThan">
      <formula>0.89</formula>
    </cfRule>
    <cfRule type="cellIs" dxfId="2007" priority="201" operator="greaterThan">
      <formula>0.69</formula>
    </cfRule>
    <cfRule type="cellIs" dxfId="2006" priority="202" operator="greaterThan">
      <formula>0.49</formula>
    </cfRule>
    <cfRule type="cellIs" dxfId="2005" priority="203" operator="greaterThan">
      <formula>0.29</formula>
    </cfRule>
    <cfRule type="cellIs" dxfId="2004" priority="204" operator="lessThan">
      <formula>0.29</formula>
    </cfRule>
  </conditionalFormatting>
  <conditionalFormatting sqref="O44">
    <cfRule type="cellIs" dxfId="2003" priority="193" operator="greaterThan">
      <formula>1</formula>
    </cfRule>
    <cfRule type="cellIs" dxfId="2002" priority="194" operator="greaterThan">
      <formula>0.89</formula>
    </cfRule>
    <cfRule type="cellIs" dxfId="2001" priority="195" operator="greaterThan">
      <formula>0.69</formula>
    </cfRule>
    <cfRule type="cellIs" dxfId="2000" priority="196" operator="greaterThan">
      <formula>0.49</formula>
    </cfRule>
    <cfRule type="cellIs" dxfId="1999" priority="197" operator="greaterThan">
      <formula>0.29</formula>
    </cfRule>
    <cfRule type="cellIs" dxfId="1998" priority="198" operator="lessThan">
      <formula>0.29</formula>
    </cfRule>
  </conditionalFormatting>
  <conditionalFormatting sqref="S44">
    <cfRule type="cellIs" dxfId="1997" priority="187" operator="greaterThan">
      <formula>1</formula>
    </cfRule>
    <cfRule type="cellIs" dxfId="1996" priority="188" operator="greaterThan">
      <formula>0.89</formula>
    </cfRule>
    <cfRule type="cellIs" dxfId="1995" priority="189" operator="greaterThan">
      <formula>0.69</formula>
    </cfRule>
    <cfRule type="cellIs" dxfId="1994" priority="190" operator="greaterThan">
      <formula>0.49</formula>
    </cfRule>
    <cfRule type="cellIs" dxfId="1993" priority="191" operator="greaterThan">
      <formula>0.29</formula>
    </cfRule>
    <cfRule type="cellIs" dxfId="1992" priority="192" operator="lessThan">
      <formula>0.29</formula>
    </cfRule>
  </conditionalFormatting>
  <conditionalFormatting sqref="H25">
    <cfRule type="cellIs" dxfId="1991" priority="103" operator="greaterThan">
      <formula>1</formula>
    </cfRule>
    <cfRule type="cellIs" dxfId="1990" priority="104" operator="greaterThan">
      <formula>0.89</formula>
    </cfRule>
    <cfRule type="cellIs" dxfId="1989" priority="105" operator="greaterThan">
      <formula>0.69</formula>
    </cfRule>
    <cfRule type="cellIs" dxfId="1988" priority="106" operator="greaterThan">
      <formula>0.49</formula>
    </cfRule>
    <cfRule type="cellIs" dxfId="1987" priority="107" operator="greaterThan">
      <formula>0.29</formula>
    </cfRule>
    <cfRule type="cellIs" dxfId="1986" priority="108" operator="lessThan">
      <formula>0.29</formula>
    </cfRule>
  </conditionalFormatting>
  <conditionalFormatting sqref="L25">
    <cfRule type="cellIs" dxfId="1985" priority="97" operator="greaterThan">
      <formula>1</formula>
    </cfRule>
    <cfRule type="cellIs" dxfId="1984" priority="98" operator="greaterThan">
      <formula>0.89</formula>
    </cfRule>
    <cfRule type="cellIs" dxfId="1983" priority="99" operator="greaterThan">
      <formula>0.69</formula>
    </cfRule>
    <cfRule type="cellIs" dxfId="1982" priority="100" operator="greaterThan">
      <formula>0.49</formula>
    </cfRule>
    <cfRule type="cellIs" dxfId="1981" priority="101" operator="greaterThan">
      <formula>0.29</formula>
    </cfRule>
    <cfRule type="cellIs" dxfId="1980" priority="102" operator="lessThan">
      <formula>0.29</formula>
    </cfRule>
  </conditionalFormatting>
  <conditionalFormatting sqref="Q25">
    <cfRule type="cellIs" dxfId="1979" priority="91" operator="greaterThan">
      <formula>1</formula>
    </cfRule>
    <cfRule type="cellIs" dxfId="1978" priority="92" operator="greaterThan">
      <formula>0.89</formula>
    </cfRule>
    <cfRule type="cellIs" dxfId="1977" priority="93" operator="greaterThan">
      <formula>0.69</formula>
    </cfRule>
    <cfRule type="cellIs" dxfId="1976" priority="94" operator="greaterThan">
      <formula>0.49</formula>
    </cfRule>
    <cfRule type="cellIs" dxfId="1975" priority="95" operator="greaterThan">
      <formula>0.29</formula>
    </cfRule>
    <cfRule type="cellIs" dxfId="1974" priority="96" operator="lessThan">
      <formula>0.29</formula>
    </cfRule>
  </conditionalFormatting>
  <conditionalFormatting sqref="U25">
    <cfRule type="cellIs" dxfId="1973" priority="85" operator="greaterThan">
      <formula>1</formula>
    </cfRule>
    <cfRule type="cellIs" dxfId="1972" priority="86" operator="greaterThan">
      <formula>0.89</formula>
    </cfRule>
    <cfRule type="cellIs" dxfId="1971" priority="87" operator="greaterThan">
      <formula>0.69</formula>
    </cfRule>
    <cfRule type="cellIs" dxfId="1970" priority="88" operator="greaterThan">
      <formula>0.49</formula>
    </cfRule>
    <cfRule type="cellIs" dxfId="1969" priority="89" operator="greaterThan">
      <formula>0.29</formula>
    </cfRule>
    <cfRule type="cellIs" dxfId="1968" priority="90" operator="lessThan">
      <formula>0.29</formula>
    </cfRule>
  </conditionalFormatting>
  <conditionalFormatting sqref="M25">
    <cfRule type="cellIs" dxfId="1967" priority="79" operator="greaterThan">
      <formula>1</formula>
    </cfRule>
    <cfRule type="cellIs" dxfId="1966" priority="80" operator="greaterThan">
      <formula>0.89</formula>
    </cfRule>
    <cfRule type="cellIs" dxfId="1965" priority="81" operator="greaterThan">
      <formula>0.69</formula>
    </cfRule>
    <cfRule type="cellIs" dxfId="1964" priority="82" operator="greaterThan">
      <formula>0.49</formula>
    </cfRule>
    <cfRule type="cellIs" dxfId="1963" priority="83" operator="greaterThan">
      <formula>0.29</formula>
    </cfRule>
    <cfRule type="cellIs" dxfId="1962" priority="84" operator="lessThan">
      <formula>0.29</formula>
    </cfRule>
  </conditionalFormatting>
  <conditionalFormatting sqref="V25">
    <cfRule type="cellIs" dxfId="1961" priority="73" operator="greaterThan">
      <formula>1</formula>
    </cfRule>
    <cfRule type="cellIs" dxfId="1960" priority="74" operator="greaterThan">
      <formula>0.89</formula>
    </cfRule>
    <cfRule type="cellIs" dxfId="1959" priority="75" operator="greaterThan">
      <formula>0.69</formula>
    </cfRule>
    <cfRule type="cellIs" dxfId="1958" priority="76" operator="greaterThan">
      <formula>0.49</formula>
    </cfRule>
    <cfRule type="cellIs" dxfId="1957" priority="77" operator="greaterThan">
      <formula>0.29</formula>
    </cfRule>
    <cfRule type="cellIs" dxfId="1956" priority="78" operator="lessThan">
      <formula>0.29</formula>
    </cfRule>
  </conditionalFormatting>
  <conditionalFormatting sqref="H22">
    <cfRule type="cellIs" dxfId="1955" priority="67" operator="greaterThan">
      <formula>1</formula>
    </cfRule>
    <cfRule type="cellIs" dxfId="1954" priority="68" operator="greaterThan">
      <formula>0.89</formula>
    </cfRule>
    <cfRule type="cellIs" dxfId="1953" priority="69" operator="greaterThan">
      <formula>0.69</formula>
    </cfRule>
    <cfRule type="cellIs" dxfId="1952" priority="70" operator="greaterThan">
      <formula>0.49</formula>
    </cfRule>
    <cfRule type="cellIs" dxfId="1951" priority="71" operator="greaterThan">
      <formula>0.29</formula>
    </cfRule>
    <cfRule type="cellIs" dxfId="1950" priority="72" operator="lessThan">
      <formula>0.29</formula>
    </cfRule>
  </conditionalFormatting>
  <conditionalFormatting sqref="L22">
    <cfRule type="cellIs" dxfId="1949" priority="61" operator="greaterThan">
      <formula>1</formula>
    </cfRule>
    <cfRule type="cellIs" dxfId="1948" priority="62" operator="greaterThan">
      <formula>0.89</formula>
    </cfRule>
    <cfRule type="cellIs" dxfId="1947" priority="63" operator="greaterThan">
      <formula>0.69</formula>
    </cfRule>
    <cfRule type="cellIs" dxfId="1946" priority="64" operator="greaterThan">
      <formula>0.49</formula>
    </cfRule>
    <cfRule type="cellIs" dxfId="1945" priority="65" operator="greaterThan">
      <formula>0.29</formula>
    </cfRule>
    <cfRule type="cellIs" dxfId="1944" priority="66" operator="lessThan">
      <formula>0.29</formula>
    </cfRule>
  </conditionalFormatting>
  <conditionalFormatting sqref="Q22">
    <cfRule type="cellIs" dxfId="1943" priority="55" operator="greaterThan">
      <formula>1</formula>
    </cfRule>
    <cfRule type="cellIs" dxfId="1942" priority="56" operator="greaterThan">
      <formula>0.89</formula>
    </cfRule>
    <cfRule type="cellIs" dxfId="1941" priority="57" operator="greaterThan">
      <formula>0.69</formula>
    </cfRule>
    <cfRule type="cellIs" dxfId="1940" priority="58" operator="greaterThan">
      <formula>0.49</formula>
    </cfRule>
    <cfRule type="cellIs" dxfId="1939" priority="59" operator="greaterThan">
      <formula>0.29</formula>
    </cfRule>
    <cfRule type="cellIs" dxfId="1938" priority="60" operator="lessThan">
      <formula>0.29</formula>
    </cfRule>
  </conditionalFormatting>
  <conditionalFormatting sqref="U22">
    <cfRule type="cellIs" dxfId="1937" priority="49" operator="greaterThan">
      <formula>1</formula>
    </cfRule>
    <cfRule type="cellIs" dxfId="1936" priority="50" operator="greaterThan">
      <formula>0.89</formula>
    </cfRule>
    <cfRule type="cellIs" dxfId="1935" priority="51" operator="greaterThan">
      <formula>0.69</formula>
    </cfRule>
    <cfRule type="cellIs" dxfId="1934" priority="52" operator="greaterThan">
      <formula>0.49</formula>
    </cfRule>
    <cfRule type="cellIs" dxfId="1933" priority="53" operator="greaterThan">
      <formula>0.29</formula>
    </cfRule>
    <cfRule type="cellIs" dxfId="1932" priority="54" operator="lessThan">
      <formula>0.29</formula>
    </cfRule>
  </conditionalFormatting>
  <conditionalFormatting sqref="M22">
    <cfRule type="cellIs" dxfId="1931" priority="43" operator="greaterThan">
      <formula>1</formula>
    </cfRule>
    <cfRule type="cellIs" dxfId="1930" priority="44" operator="greaterThan">
      <formula>0.89</formula>
    </cfRule>
    <cfRule type="cellIs" dxfId="1929" priority="45" operator="greaterThan">
      <formula>0.69</formula>
    </cfRule>
    <cfRule type="cellIs" dxfId="1928" priority="46" operator="greaterThan">
      <formula>0.49</formula>
    </cfRule>
    <cfRule type="cellIs" dxfId="1927" priority="47" operator="greaterThan">
      <formula>0.29</formula>
    </cfRule>
    <cfRule type="cellIs" dxfId="1926" priority="48" operator="lessThan">
      <formula>0.29</formula>
    </cfRule>
  </conditionalFormatting>
  <conditionalFormatting sqref="V22">
    <cfRule type="cellIs" dxfId="1925" priority="37" operator="greaterThan">
      <formula>1</formula>
    </cfRule>
    <cfRule type="cellIs" dxfId="1924" priority="38" operator="greaterThan">
      <formula>0.89</formula>
    </cfRule>
    <cfRule type="cellIs" dxfId="1923" priority="39" operator="greaterThan">
      <formula>0.69</formula>
    </cfRule>
    <cfRule type="cellIs" dxfId="1922" priority="40" operator="greaterThan">
      <formula>0.49</formula>
    </cfRule>
    <cfRule type="cellIs" dxfId="1921" priority="41" operator="greaterThan">
      <formula>0.29</formula>
    </cfRule>
    <cfRule type="cellIs" dxfId="1920" priority="42" operator="lessThan">
      <formula>0.29</formula>
    </cfRule>
  </conditionalFormatting>
  <conditionalFormatting sqref="T47">
    <cfRule type="cellIs" dxfId="1919" priority="1" operator="greaterThan">
      <formula>1</formula>
    </cfRule>
    <cfRule type="cellIs" dxfId="1918" priority="2" operator="greaterThan">
      <formula>0.89</formula>
    </cfRule>
    <cfRule type="cellIs" dxfId="1917" priority="3" operator="greaterThan">
      <formula>0.69</formula>
    </cfRule>
    <cfRule type="cellIs" dxfId="1916" priority="4" operator="greaterThan">
      <formula>0.49</formula>
    </cfRule>
    <cfRule type="cellIs" dxfId="1915" priority="5" operator="greaterThan">
      <formula>0.29</formula>
    </cfRule>
    <cfRule type="cellIs" dxfId="1914" priority="6" operator="lessThan">
      <formula>0.29</formula>
    </cfRule>
  </conditionalFormatting>
  <conditionalFormatting sqref="F47">
    <cfRule type="cellIs" dxfId="1913" priority="31" operator="greaterThan">
      <formula>1</formula>
    </cfRule>
    <cfRule type="cellIs" dxfId="1912" priority="32" operator="greaterThan">
      <formula>0.89</formula>
    </cfRule>
    <cfRule type="cellIs" dxfId="1911" priority="33" operator="greaterThan">
      <formula>0.69</formula>
    </cfRule>
    <cfRule type="cellIs" dxfId="1910" priority="34" operator="greaterThan">
      <formula>0.49</formula>
    </cfRule>
    <cfRule type="cellIs" dxfId="1909" priority="35" operator="greaterThan">
      <formula>0.29</formula>
    </cfRule>
    <cfRule type="cellIs" dxfId="1908" priority="36" operator="lessThan">
      <formula>0.29</formula>
    </cfRule>
  </conditionalFormatting>
  <conditionalFormatting sqref="J47">
    <cfRule type="cellIs" dxfId="1907" priority="25" operator="greaterThan">
      <formula>1</formula>
    </cfRule>
    <cfRule type="cellIs" dxfId="1906" priority="26" operator="greaterThan">
      <formula>0.89</formula>
    </cfRule>
    <cfRule type="cellIs" dxfId="1905" priority="27" operator="greaterThan">
      <formula>0.69</formula>
    </cfRule>
    <cfRule type="cellIs" dxfId="1904" priority="28" operator="greaterThan">
      <formula>0.49</formula>
    </cfRule>
    <cfRule type="cellIs" dxfId="1903" priority="29" operator="greaterThan">
      <formula>0.29</formula>
    </cfRule>
    <cfRule type="cellIs" dxfId="1902" priority="30" operator="lessThan">
      <formula>0.29</formula>
    </cfRule>
  </conditionalFormatting>
  <conditionalFormatting sqref="K47">
    <cfRule type="cellIs" dxfId="1901" priority="19" operator="greaterThan">
      <formula>1</formula>
    </cfRule>
    <cfRule type="cellIs" dxfId="1900" priority="20" operator="greaterThan">
      <formula>0.89</formula>
    </cfRule>
    <cfRule type="cellIs" dxfId="1899" priority="21" operator="greaterThan">
      <formula>0.69</formula>
    </cfRule>
    <cfRule type="cellIs" dxfId="1898" priority="22" operator="greaterThan">
      <formula>0.49</formula>
    </cfRule>
    <cfRule type="cellIs" dxfId="1897" priority="23" operator="greaterThan">
      <formula>0.29</formula>
    </cfRule>
    <cfRule type="cellIs" dxfId="1896" priority="24" operator="lessThan">
      <formula>0.29</formula>
    </cfRule>
  </conditionalFormatting>
  <conditionalFormatting sqref="O47">
    <cfRule type="cellIs" dxfId="1895" priority="13" operator="greaterThan">
      <formula>1</formula>
    </cfRule>
    <cfRule type="cellIs" dxfId="1894" priority="14" operator="greaterThan">
      <formula>0.89</formula>
    </cfRule>
    <cfRule type="cellIs" dxfId="1893" priority="15" operator="greaterThan">
      <formula>0.69</formula>
    </cfRule>
    <cfRule type="cellIs" dxfId="1892" priority="16" operator="greaterThan">
      <formula>0.49</formula>
    </cfRule>
    <cfRule type="cellIs" dxfId="1891" priority="17" operator="greaterThan">
      <formula>0.29</formula>
    </cfRule>
    <cfRule type="cellIs" dxfId="1890" priority="18" operator="lessThan">
      <formula>0.29</formula>
    </cfRule>
  </conditionalFormatting>
  <conditionalFormatting sqref="S47">
    <cfRule type="cellIs" dxfId="1889" priority="7" operator="greaterThan">
      <formula>1</formula>
    </cfRule>
    <cfRule type="cellIs" dxfId="1888" priority="8" operator="greaterThan">
      <formula>0.89</formula>
    </cfRule>
    <cfRule type="cellIs" dxfId="1887" priority="9" operator="greaterThan">
      <formula>0.69</formula>
    </cfRule>
    <cfRule type="cellIs" dxfId="1886" priority="10" operator="greaterThan">
      <formula>0.49</formula>
    </cfRule>
    <cfRule type="cellIs" dxfId="1885" priority="11" operator="greaterThan">
      <formula>0.29</formula>
    </cfRule>
    <cfRule type="cellIs" dxfId="1884" priority="12" operator="lessThan">
      <formula>0.29</formula>
    </cfRule>
  </conditionalFormatting>
  <pageMargins left="0.25" right="0.25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40"/>
  <sheetViews>
    <sheetView topLeftCell="C16" zoomScale="60" zoomScaleNormal="60" workbookViewId="0">
      <selection activeCell="O21" sqref="O21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3.5703125" customWidth="1"/>
    <col min="7" max="7" width="18.1406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6" customHeight="1">
      <c r="A1" s="459" t="s">
        <v>1114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39.950000000000003" customHeight="1" thickBot="1">
      <c r="A7" s="190" t="s">
        <v>22</v>
      </c>
      <c r="B7" s="326" t="s">
        <v>23</v>
      </c>
      <c r="C7" s="190" t="s">
        <v>24</v>
      </c>
      <c r="D7" s="327" t="s">
        <v>27</v>
      </c>
      <c r="E7" s="481" t="s">
        <v>25</v>
      </c>
      <c r="F7" s="481"/>
      <c r="G7" s="482"/>
      <c r="H7" s="25">
        <f>H8/H9</f>
        <v>1.4486486486486487</v>
      </c>
      <c r="I7" s="480" t="s">
        <v>25</v>
      </c>
      <c r="J7" s="481"/>
      <c r="K7" s="482"/>
      <c r="L7" s="25">
        <f>L8/L9</f>
        <v>1.85625</v>
      </c>
      <c r="M7" s="26">
        <f>M8/M9</f>
        <v>1.6376811594202898</v>
      </c>
      <c r="N7" s="480" t="s">
        <v>25</v>
      </c>
      <c r="O7" s="481"/>
      <c r="P7" s="482"/>
      <c r="Q7" s="25">
        <f>Q8/Q9</f>
        <v>0.45945945945945948</v>
      </c>
      <c r="R7" s="480" t="s">
        <v>25</v>
      </c>
      <c r="S7" s="481"/>
      <c r="T7" s="482"/>
      <c r="U7" s="25">
        <f>U8/U9</f>
        <v>0</v>
      </c>
      <c r="V7" s="26">
        <f>V8/V9</f>
        <v>0.98484848484848486</v>
      </c>
    </row>
    <row r="8" spans="1:22" ht="39.950000000000003" customHeight="1">
      <c r="A8" s="733" t="s">
        <v>1102</v>
      </c>
      <c r="B8" s="594" t="s">
        <v>1096</v>
      </c>
      <c r="C8" s="750" t="s">
        <v>1097</v>
      </c>
      <c r="D8" s="322" t="s">
        <v>1093</v>
      </c>
      <c r="E8" s="75">
        <v>83</v>
      </c>
      <c r="F8" s="76">
        <v>85</v>
      </c>
      <c r="G8" s="77">
        <v>100</v>
      </c>
      <c r="H8" s="16">
        <f>SUM(E8:G8)</f>
        <v>268</v>
      </c>
      <c r="I8" s="75">
        <v>101</v>
      </c>
      <c r="J8" s="76">
        <v>105</v>
      </c>
      <c r="K8" s="77">
        <v>91</v>
      </c>
      <c r="L8" s="16">
        <f>SUM(I8:K8)</f>
        <v>297</v>
      </c>
      <c r="M8" s="17">
        <f>+H8+L8</f>
        <v>565</v>
      </c>
      <c r="N8" s="75">
        <v>85</v>
      </c>
      <c r="O8" s="76"/>
      <c r="P8" s="77"/>
      <c r="Q8" s="16">
        <f>SUM(N8:P8)</f>
        <v>85</v>
      </c>
      <c r="R8" s="13"/>
      <c r="S8" s="14"/>
      <c r="T8" s="15"/>
      <c r="U8" s="16">
        <f>SUM(R8:T8)</f>
        <v>0</v>
      </c>
      <c r="V8" s="17">
        <f>+H8+L8+Q8+U8</f>
        <v>650</v>
      </c>
    </row>
    <row r="9" spans="1:22" ht="53.25" customHeight="1" thickBot="1">
      <c r="A9" s="734"/>
      <c r="B9" s="595"/>
      <c r="C9" s="751"/>
      <c r="D9" s="321" t="s">
        <v>1094</v>
      </c>
      <c r="E9" s="84">
        <v>80</v>
      </c>
      <c r="F9" s="85">
        <v>55</v>
      </c>
      <c r="G9" s="86">
        <v>50</v>
      </c>
      <c r="H9" s="22">
        <f>SUM(E9:G9)</f>
        <v>185</v>
      </c>
      <c r="I9" s="84">
        <v>50</v>
      </c>
      <c r="J9" s="85">
        <v>40</v>
      </c>
      <c r="K9" s="86">
        <v>70</v>
      </c>
      <c r="L9" s="22">
        <f>SUM(I9:K9)</f>
        <v>160</v>
      </c>
      <c r="M9" s="23">
        <f>+H9+L9</f>
        <v>345</v>
      </c>
      <c r="N9" s="84">
        <v>60</v>
      </c>
      <c r="O9" s="85">
        <v>65</v>
      </c>
      <c r="P9" s="86">
        <v>60</v>
      </c>
      <c r="Q9" s="22">
        <f>SUM(N9:P9)</f>
        <v>185</v>
      </c>
      <c r="R9" s="19">
        <v>50</v>
      </c>
      <c r="S9" s="20">
        <v>40</v>
      </c>
      <c r="T9" s="21">
        <v>40</v>
      </c>
      <c r="U9" s="22">
        <f>SUM(R9:T9)</f>
        <v>130</v>
      </c>
      <c r="V9" s="23">
        <f>+H9+L9+Q9+U9</f>
        <v>660</v>
      </c>
    </row>
    <row r="10" spans="1:22" ht="39.950000000000003" customHeight="1" thickBot="1">
      <c r="A10" s="734"/>
      <c r="B10" s="454" t="s">
        <v>26</v>
      </c>
      <c r="C10" s="190" t="s">
        <v>24</v>
      </c>
      <c r="D10" s="327" t="s">
        <v>27</v>
      </c>
      <c r="E10" s="478" t="s">
        <v>25</v>
      </c>
      <c r="F10" s="478"/>
      <c r="G10" s="479"/>
      <c r="H10" s="25">
        <f>H11/H12</f>
        <v>0.89552238805970152</v>
      </c>
      <c r="I10" s="485" t="s">
        <v>25</v>
      </c>
      <c r="J10" s="478"/>
      <c r="K10" s="479"/>
      <c r="L10" s="25">
        <f>L11/L12</f>
        <v>1.5</v>
      </c>
      <c r="M10" s="26">
        <f>M11/M12</f>
        <v>1.1318181818181818</v>
      </c>
      <c r="N10" s="485" t="s">
        <v>25</v>
      </c>
      <c r="O10" s="478"/>
      <c r="P10" s="479"/>
      <c r="Q10" s="25">
        <f>Q11/Q12</f>
        <v>0.47169811320754718</v>
      </c>
      <c r="R10" s="480" t="s">
        <v>25</v>
      </c>
      <c r="S10" s="481"/>
      <c r="T10" s="482"/>
      <c r="U10" s="25">
        <f>U11/U12</f>
        <v>0</v>
      </c>
      <c r="V10" s="26">
        <f>V11/V12</f>
        <v>0.8404907975460123</v>
      </c>
    </row>
    <row r="11" spans="1:22" ht="39.950000000000003" customHeight="1">
      <c r="A11" s="734"/>
      <c r="B11" s="594" t="s">
        <v>1098</v>
      </c>
      <c r="C11" s="750" t="s">
        <v>1099</v>
      </c>
      <c r="D11" s="317" t="s">
        <v>1100</v>
      </c>
      <c r="E11" s="75">
        <v>33</v>
      </c>
      <c r="F11" s="76">
        <v>36</v>
      </c>
      <c r="G11" s="77">
        <v>51</v>
      </c>
      <c r="H11" s="16">
        <f>SUM(E11:G11)</f>
        <v>120</v>
      </c>
      <c r="I11" s="75">
        <v>41</v>
      </c>
      <c r="J11" s="76">
        <v>49</v>
      </c>
      <c r="K11" s="77">
        <v>39</v>
      </c>
      <c r="L11" s="16">
        <f>SUM(I11:K11)</f>
        <v>129</v>
      </c>
      <c r="M11" s="17">
        <f>+H11+L11</f>
        <v>249</v>
      </c>
      <c r="N11" s="75">
        <v>25</v>
      </c>
      <c r="O11" s="76"/>
      <c r="P11" s="77"/>
      <c r="Q11" s="16">
        <f>SUM(N11:P11)</f>
        <v>25</v>
      </c>
      <c r="R11" s="13"/>
      <c r="S11" s="14"/>
      <c r="T11" s="15"/>
      <c r="U11" s="16">
        <f>SUM(R11:T11)</f>
        <v>0</v>
      </c>
      <c r="V11" s="17">
        <f>+H11+L11+Q11+U11</f>
        <v>274</v>
      </c>
    </row>
    <row r="12" spans="1:22" ht="63.75" customHeight="1" thickBot="1">
      <c r="A12" s="735"/>
      <c r="B12" s="595"/>
      <c r="C12" s="751"/>
      <c r="D12" s="318" t="s">
        <v>1101</v>
      </c>
      <c r="E12" s="84">
        <v>66</v>
      </c>
      <c r="F12" s="85">
        <v>40</v>
      </c>
      <c r="G12" s="86">
        <v>28</v>
      </c>
      <c r="H12" s="22">
        <f>SUM(E12:G12)</f>
        <v>134</v>
      </c>
      <c r="I12" s="84">
        <v>24</v>
      </c>
      <c r="J12" s="85">
        <v>29</v>
      </c>
      <c r="K12" s="86">
        <v>33</v>
      </c>
      <c r="L12" s="22">
        <f>SUM(I12:K12)</f>
        <v>86</v>
      </c>
      <c r="M12" s="23">
        <f>+H12+L12</f>
        <v>220</v>
      </c>
      <c r="N12" s="84">
        <v>15</v>
      </c>
      <c r="O12" s="85">
        <v>24</v>
      </c>
      <c r="P12" s="86">
        <v>14</v>
      </c>
      <c r="Q12" s="22">
        <f>SUM(N12:P12)</f>
        <v>53</v>
      </c>
      <c r="R12" s="19">
        <v>23</v>
      </c>
      <c r="S12" s="20">
        <v>15</v>
      </c>
      <c r="T12" s="21">
        <v>15</v>
      </c>
      <c r="U12" s="22">
        <f>SUM(R12:T12)</f>
        <v>53</v>
      </c>
      <c r="V12" s="23">
        <f>+H12+L12+Q12+U12</f>
        <v>326</v>
      </c>
    </row>
    <row r="13" spans="1:22" ht="45.75" customHeight="1" thickBot="1">
      <c r="A13" s="7" t="s">
        <v>29</v>
      </c>
      <c r="B13" s="451" t="s">
        <v>30</v>
      </c>
      <c r="C13" s="7" t="s">
        <v>24</v>
      </c>
      <c r="D13" s="336" t="s">
        <v>27</v>
      </c>
      <c r="E13" s="588" t="s">
        <v>25</v>
      </c>
      <c r="F13" s="588"/>
      <c r="G13" s="589"/>
      <c r="H13" s="9">
        <f>H14/H15</f>
        <v>0.5</v>
      </c>
      <c r="I13" s="590" t="s">
        <v>25</v>
      </c>
      <c r="J13" s="588"/>
      <c r="K13" s="589"/>
      <c r="L13" s="9" t="e">
        <f t="shared" ref="L13:M13" si="0">L14/L15</f>
        <v>#DIV/0!</v>
      </c>
      <c r="M13" s="10">
        <f t="shared" si="0"/>
        <v>0.5</v>
      </c>
      <c r="N13" s="590" t="s">
        <v>25</v>
      </c>
      <c r="O13" s="588"/>
      <c r="P13" s="589"/>
      <c r="Q13" s="9" t="e">
        <f>Q14/Q15</f>
        <v>#DIV/0!</v>
      </c>
      <c r="R13" s="477" t="s">
        <v>25</v>
      </c>
      <c r="S13" s="475"/>
      <c r="T13" s="476"/>
      <c r="U13" s="9" t="e">
        <f t="shared" ref="U13:V13" si="1">U14/U15</f>
        <v>#DIV/0!</v>
      </c>
      <c r="V13" s="10">
        <f t="shared" si="1"/>
        <v>0.5</v>
      </c>
    </row>
    <row r="14" spans="1:22" ht="60.75" customHeight="1">
      <c r="A14" s="486" t="s">
        <v>1104</v>
      </c>
      <c r="B14" s="483" t="s">
        <v>1107</v>
      </c>
      <c r="C14" s="483" t="s">
        <v>1103</v>
      </c>
      <c r="D14" s="322" t="s">
        <v>1105</v>
      </c>
      <c r="E14" s="75">
        <v>1</v>
      </c>
      <c r="F14" s="76"/>
      <c r="G14" s="77"/>
      <c r="H14" s="16">
        <f>SUM(E14:G14)</f>
        <v>1</v>
      </c>
      <c r="I14" s="75"/>
      <c r="J14" s="76"/>
      <c r="K14" s="77"/>
      <c r="L14" s="16">
        <f t="shared" ref="L14" si="2">SUM(I14:K14)</f>
        <v>0</v>
      </c>
      <c r="M14" s="17">
        <f>+H14+L14</f>
        <v>1</v>
      </c>
      <c r="N14" s="75"/>
      <c r="O14" s="76"/>
      <c r="P14" s="77"/>
      <c r="Q14" s="16">
        <f>SUM(N14:P14)</f>
        <v>0</v>
      </c>
      <c r="R14" s="13"/>
      <c r="S14" s="14"/>
      <c r="T14" s="15"/>
      <c r="U14" s="16">
        <f t="shared" ref="U14:U15" si="3">SUM(R14:T14)</f>
        <v>0</v>
      </c>
      <c r="V14" s="17">
        <f>+H14+L14+Q14+U14</f>
        <v>1</v>
      </c>
    </row>
    <row r="15" spans="1:22" ht="69.75" customHeight="1" thickBot="1">
      <c r="A15" s="488"/>
      <c r="B15" s="484"/>
      <c r="C15" s="484"/>
      <c r="D15" s="330" t="s">
        <v>1106</v>
      </c>
      <c r="E15" s="84">
        <v>2</v>
      </c>
      <c r="F15" s="85"/>
      <c r="G15" s="86"/>
      <c r="H15" s="22">
        <f>SUM(E15:G15)</f>
        <v>2</v>
      </c>
      <c r="I15" s="84"/>
      <c r="J15" s="85"/>
      <c r="K15" s="86"/>
      <c r="L15" s="22">
        <f t="shared" ref="L15" si="4">SUM(I15:K15)</f>
        <v>0</v>
      </c>
      <c r="M15" s="23">
        <f>+H15+L15</f>
        <v>2</v>
      </c>
      <c r="N15" s="84"/>
      <c r="O15" s="85"/>
      <c r="P15" s="86"/>
      <c r="Q15" s="22">
        <f>SUM(N15:P15)</f>
        <v>0</v>
      </c>
      <c r="R15" s="19"/>
      <c r="S15" s="20"/>
      <c r="T15" s="21"/>
      <c r="U15" s="22">
        <f t="shared" si="3"/>
        <v>0</v>
      </c>
      <c r="V15" s="23">
        <f>+H15+L15+Q15+U15</f>
        <v>2</v>
      </c>
    </row>
    <row r="16" spans="1:22" ht="49.5" customHeight="1" thickBot="1">
      <c r="A16" s="7" t="s">
        <v>32</v>
      </c>
      <c r="B16" s="451" t="s">
        <v>33</v>
      </c>
      <c r="C16" s="7" t="s">
        <v>24</v>
      </c>
      <c r="D16" s="91" t="s">
        <v>27</v>
      </c>
      <c r="E16" s="478" t="s">
        <v>25</v>
      </c>
      <c r="F16" s="478"/>
      <c r="G16" s="479"/>
      <c r="H16" s="25">
        <f t="shared" ref="H16" si="5">H17/H18</f>
        <v>0</v>
      </c>
      <c r="I16" s="478" t="s">
        <v>25</v>
      </c>
      <c r="J16" s="478"/>
      <c r="K16" s="479"/>
      <c r="L16" s="25" t="e">
        <f t="shared" ref="L16:M16" si="6">L17/L18</f>
        <v>#DIV/0!</v>
      </c>
      <c r="M16" s="26">
        <f t="shared" si="6"/>
        <v>1</v>
      </c>
      <c r="N16" s="478" t="s">
        <v>25</v>
      </c>
      <c r="O16" s="478"/>
      <c r="P16" s="479"/>
      <c r="Q16" s="25" t="e">
        <f t="shared" ref="Q16" si="7">Q17/Q18</f>
        <v>#DIV/0!</v>
      </c>
      <c r="R16" s="480" t="s">
        <v>25</v>
      </c>
      <c r="S16" s="481"/>
      <c r="T16" s="482"/>
      <c r="U16" s="25" t="e">
        <f t="shared" ref="U16:V16" si="8">U17/U18</f>
        <v>#DIV/0!</v>
      </c>
      <c r="V16" s="26">
        <f t="shared" si="8"/>
        <v>1</v>
      </c>
    </row>
    <row r="17" spans="1:22" ht="55.5" customHeight="1">
      <c r="A17" s="486" t="s">
        <v>1113</v>
      </c>
      <c r="B17" s="483" t="s">
        <v>1108</v>
      </c>
      <c r="C17" s="483" t="s">
        <v>1112</v>
      </c>
      <c r="D17" s="322" t="s">
        <v>1110</v>
      </c>
      <c r="E17" s="75"/>
      <c r="F17" s="76"/>
      <c r="G17" s="77"/>
      <c r="H17" s="16">
        <f t="shared" ref="H17:H18" si="9">SUM(E17:G17)</f>
        <v>0</v>
      </c>
      <c r="I17" s="75">
        <v>2</v>
      </c>
      <c r="J17" s="76"/>
      <c r="K17" s="77"/>
      <c r="L17" s="16">
        <f t="shared" ref="L17" si="10">SUM(I17:K17)</f>
        <v>2</v>
      </c>
      <c r="M17" s="17">
        <f t="shared" ref="M17:M18" si="11">+H17+L17</f>
        <v>2</v>
      </c>
      <c r="N17" s="75"/>
      <c r="O17" s="76"/>
      <c r="P17" s="77"/>
      <c r="Q17" s="16">
        <f t="shared" ref="Q17:Q18" si="12">SUM(N17:P17)</f>
        <v>0</v>
      </c>
      <c r="R17" s="13"/>
      <c r="S17" s="14"/>
      <c r="T17" s="15"/>
      <c r="U17" s="16">
        <f t="shared" ref="U17:U18" si="13">SUM(R17:T17)</f>
        <v>0</v>
      </c>
      <c r="V17" s="17">
        <f t="shared" ref="V17:V18" si="14">+H17+L17+Q17+U17</f>
        <v>2</v>
      </c>
    </row>
    <row r="18" spans="1:22" ht="58.5" customHeight="1" thickBot="1">
      <c r="A18" s="487"/>
      <c r="B18" s="484"/>
      <c r="C18" s="484"/>
      <c r="D18" s="330" t="s">
        <v>1111</v>
      </c>
      <c r="E18" s="84">
        <v>2</v>
      </c>
      <c r="F18" s="85"/>
      <c r="G18" s="86"/>
      <c r="H18" s="22">
        <f t="shared" si="9"/>
        <v>2</v>
      </c>
      <c r="I18" s="84"/>
      <c r="J18" s="85"/>
      <c r="K18" s="86"/>
      <c r="L18" s="22">
        <f t="shared" ref="L18" si="15">SUM(I18:K18)</f>
        <v>0</v>
      </c>
      <c r="M18" s="23">
        <f t="shared" si="11"/>
        <v>2</v>
      </c>
      <c r="N18" s="84"/>
      <c r="O18" s="85"/>
      <c r="P18" s="86"/>
      <c r="Q18" s="22">
        <f t="shared" si="12"/>
        <v>0</v>
      </c>
      <c r="R18" s="19"/>
      <c r="S18" s="20"/>
      <c r="T18" s="21"/>
      <c r="U18" s="22">
        <f t="shared" si="13"/>
        <v>0</v>
      </c>
      <c r="V18" s="23">
        <f t="shared" si="14"/>
        <v>2</v>
      </c>
    </row>
    <row r="19" spans="1:22" ht="46.5" customHeight="1" thickBot="1">
      <c r="A19" s="487"/>
      <c r="B19" s="451" t="s">
        <v>34</v>
      </c>
      <c r="C19" s="323" t="s">
        <v>24</v>
      </c>
      <c r="D19" s="91" t="s">
        <v>27</v>
      </c>
      <c r="E19" s="787" t="s">
        <v>25</v>
      </c>
      <c r="F19" s="787"/>
      <c r="G19" s="788"/>
      <c r="H19" s="361">
        <f>H20/H21</f>
        <v>1</v>
      </c>
      <c r="I19" s="787" t="s">
        <v>25</v>
      </c>
      <c r="J19" s="787"/>
      <c r="K19" s="788"/>
      <c r="L19" s="361" t="e">
        <f>L20/L21</f>
        <v>#DIV/0!</v>
      </c>
      <c r="M19" s="362">
        <f>M20/M21</f>
        <v>1</v>
      </c>
      <c r="N19" s="787" t="s">
        <v>25</v>
      </c>
      <c r="O19" s="787"/>
      <c r="P19" s="788"/>
      <c r="Q19" s="361" t="e">
        <f>Q20/Q21</f>
        <v>#DIV/0!</v>
      </c>
      <c r="R19" s="789" t="s">
        <v>25</v>
      </c>
      <c r="S19" s="790"/>
      <c r="T19" s="791"/>
      <c r="U19" s="361" t="e">
        <f>U20/U21</f>
        <v>#DIV/0!</v>
      </c>
      <c r="V19" s="362">
        <f>V20/V21</f>
        <v>1</v>
      </c>
    </row>
    <row r="20" spans="1:22" ht="45" customHeight="1">
      <c r="A20" s="487"/>
      <c r="B20" s="483" t="s">
        <v>1109</v>
      </c>
      <c r="C20" s="483" t="s">
        <v>1082</v>
      </c>
      <c r="D20" s="322" t="s">
        <v>1110</v>
      </c>
      <c r="E20" s="75">
        <v>3</v>
      </c>
      <c r="F20" s="76"/>
      <c r="G20" s="77"/>
      <c r="H20" s="16">
        <f t="shared" ref="H20:H21" si="16">SUM(E20:G20)</f>
        <v>3</v>
      </c>
      <c r="I20" s="75"/>
      <c r="J20" s="76"/>
      <c r="K20" s="77"/>
      <c r="L20" s="16">
        <f t="shared" ref="L20" si="17">SUM(I20:K20)</f>
        <v>0</v>
      </c>
      <c r="M20" s="17">
        <f t="shared" ref="M20:M21" si="18">+H20+L20</f>
        <v>3</v>
      </c>
      <c r="N20" s="75"/>
      <c r="O20" s="76"/>
      <c r="P20" s="77"/>
      <c r="Q20" s="16">
        <f t="shared" ref="Q20" si="19">SUM(N20:P20)</f>
        <v>0</v>
      </c>
      <c r="R20" s="13"/>
      <c r="S20" s="14"/>
      <c r="T20" s="15"/>
      <c r="U20" s="16">
        <f t="shared" ref="U20" si="20">SUM(R20:T20)</f>
        <v>0</v>
      </c>
      <c r="V20" s="17">
        <f>+H20+L20+Q20+U20</f>
        <v>3</v>
      </c>
    </row>
    <row r="21" spans="1:22" ht="45.75" customHeight="1" thickBot="1">
      <c r="A21" s="488"/>
      <c r="B21" s="484"/>
      <c r="C21" s="484"/>
      <c r="D21" s="330" t="s">
        <v>1111</v>
      </c>
      <c r="E21" s="84">
        <v>3</v>
      </c>
      <c r="F21" s="85"/>
      <c r="G21" s="86"/>
      <c r="H21" s="22">
        <f t="shared" si="16"/>
        <v>3</v>
      </c>
      <c r="I21" s="84"/>
      <c r="J21" s="85"/>
      <c r="K21" s="86"/>
      <c r="L21" s="22">
        <f t="shared" ref="L21" si="21">SUM(I21:K21)</f>
        <v>0</v>
      </c>
      <c r="M21" s="23">
        <f t="shared" si="18"/>
        <v>3</v>
      </c>
      <c r="N21" s="84"/>
      <c r="O21" s="85"/>
      <c r="P21" s="86"/>
      <c r="Q21" s="22">
        <f t="shared" ref="Q21" si="22">SUM(N21:P21)</f>
        <v>0</v>
      </c>
      <c r="R21" s="19"/>
      <c r="S21" s="20"/>
      <c r="T21" s="21"/>
      <c r="U21" s="22">
        <f t="shared" ref="U21" si="23">SUM(R21:T21)</f>
        <v>0</v>
      </c>
      <c r="V21" s="23">
        <f>+H21+L21+Q21+U21</f>
        <v>3</v>
      </c>
    </row>
    <row r="22" spans="1:22" ht="12" customHeight="1"/>
    <row r="23" spans="1:22" ht="45" customHeight="1">
      <c r="A23" s="520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</row>
    <row r="24" spans="1:22" ht="12" customHeight="1" thickBot="1"/>
    <row r="25" spans="1:22" ht="48" customHeight="1" thickBot="1">
      <c r="A25" s="499" t="s">
        <v>0</v>
      </c>
      <c r="B25" s="500"/>
      <c r="C25" s="507" t="s">
        <v>1</v>
      </c>
      <c r="D25" s="504" t="s">
        <v>2</v>
      </c>
      <c r="E25" s="507" t="s">
        <v>3</v>
      </c>
      <c r="F25" s="504" t="s">
        <v>4</v>
      </c>
      <c r="G25" s="507" t="s">
        <v>5</v>
      </c>
      <c r="H25" s="504" t="s">
        <v>6</v>
      </c>
      <c r="I25" s="507" t="s">
        <v>7</v>
      </c>
      <c r="J25" s="504" t="s">
        <v>4</v>
      </c>
      <c r="K25" s="507" t="s">
        <v>8</v>
      </c>
      <c r="L25" s="504" t="s">
        <v>9</v>
      </c>
      <c r="M25" s="507" t="s">
        <v>10</v>
      </c>
      <c r="N25" s="504" t="s">
        <v>11</v>
      </c>
      <c r="O25" s="507" t="s">
        <v>4</v>
      </c>
      <c r="P25" s="504" t="s">
        <v>12</v>
      </c>
      <c r="Q25" s="507" t="s">
        <v>13</v>
      </c>
      <c r="R25" s="504" t="s">
        <v>14</v>
      </c>
      <c r="S25" s="507" t="s">
        <v>4</v>
      </c>
      <c r="T25" s="504" t="s">
        <v>15</v>
      </c>
    </row>
    <row r="26" spans="1:22" ht="35.1" customHeight="1" thickBot="1">
      <c r="A26" s="2" t="s">
        <v>16</v>
      </c>
      <c r="B26" s="3" t="s">
        <v>17</v>
      </c>
      <c r="C26" s="508"/>
      <c r="D26" s="505"/>
      <c r="E26" s="508"/>
      <c r="F26" s="505"/>
      <c r="G26" s="508"/>
      <c r="H26" s="505"/>
      <c r="I26" s="508"/>
      <c r="J26" s="505"/>
      <c r="K26" s="508"/>
      <c r="L26" s="505"/>
      <c r="M26" s="508"/>
      <c r="N26" s="505"/>
      <c r="O26" s="508"/>
      <c r="P26" s="505"/>
      <c r="Q26" s="508"/>
      <c r="R26" s="505"/>
      <c r="S26" s="508"/>
      <c r="T26" s="505"/>
    </row>
    <row r="27" spans="1:22" ht="35.1" customHeight="1" thickBot="1">
      <c r="A27" s="4" t="s">
        <v>18</v>
      </c>
      <c r="B27" s="5" t="s">
        <v>19</v>
      </c>
      <c r="C27" s="508"/>
      <c r="D27" s="505"/>
      <c r="E27" s="508"/>
      <c r="F27" s="505"/>
      <c r="G27" s="508"/>
      <c r="H27" s="505"/>
      <c r="I27" s="508"/>
      <c r="J27" s="505"/>
      <c r="K27" s="508"/>
      <c r="L27" s="505"/>
      <c r="M27" s="508"/>
      <c r="N27" s="505"/>
      <c r="O27" s="508"/>
      <c r="P27" s="505"/>
      <c r="Q27" s="508"/>
      <c r="R27" s="505"/>
      <c r="S27" s="508"/>
      <c r="T27" s="505"/>
    </row>
    <row r="28" spans="1:22" ht="49.5" customHeight="1" thickBot="1">
      <c r="A28" s="149" t="s">
        <v>20</v>
      </c>
      <c r="B28" s="142" t="s">
        <v>21</v>
      </c>
      <c r="C28" s="509"/>
      <c r="D28" s="506"/>
      <c r="E28" s="509"/>
      <c r="F28" s="506"/>
      <c r="G28" s="509"/>
      <c r="H28" s="506"/>
      <c r="I28" s="509"/>
      <c r="J28" s="506"/>
      <c r="K28" s="509"/>
      <c r="L28" s="506"/>
      <c r="M28" s="509"/>
      <c r="N28" s="506"/>
      <c r="O28" s="509"/>
      <c r="P28" s="506"/>
      <c r="Q28" s="509"/>
      <c r="R28" s="506"/>
      <c r="S28" s="509"/>
      <c r="T28" s="506"/>
    </row>
    <row r="29" spans="1:22" ht="35.1" customHeight="1" thickBot="1">
      <c r="A29" s="7" t="s">
        <v>38</v>
      </c>
      <c r="B29" s="103" t="s">
        <v>1095</v>
      </c>
      <c r="C29" s="475" t="s">
        <v>25</v>
      </c>
      <c r="D29" s="475"/>
      <c r="E29" s="476"/>
      <c r="F29" s="9">
        <f>F30/F31</f>
        <v>1</v>
      </c>
      <c r="G29" s="477" t="s">
        <v>25</v>
      </c>
      <c r="H29" s="475"/>
      <c r="I29" s="476"/>
      <c r="J29" s="9">
        <f>J30/J31</f>
        <v>1</v>
      </c>
      <c r="K29" s="10">
        <f>K30/K31</f>
        <v>1</v>
      </c>
      <c r="L29" s="477" t="s">
        <v>25</v>
      </c>
      <c r="M29" s="475"/>
      <c r="N29" s="476"/>
      <c r="O29" s="9">
        <f>O30/O31</f>
        <v>0.33333333333333331</v>
      </c>
      <c r="P29" s="477" t="s">
        <v>25</v>
      </c>
      <c r="Q29" s="475"/>
      <c r="R29" s="476"/>
      <c r="S29" s="9">
        <f>S30/S31</f>
        <v>0</v>
      </c>
      <c r="T29" s="10">
        <f>T30/T31</f>
        <v>0.58333333333333337</v>
      </c>
    </row>
    <row r="30" spans="1:22" ht="35.1" customHeight="1">
      <c r="A30" s="486" t="s">
        <v>1083</v>
      </c>
      <c r="B30" s="324" t="s">
        <v>1084</v>
      </c>
      <c r="C30" s="75">
        <v>32</v>
      </c>
      <c r="D30" s="76">
        <v>32</v>
      </c>
      <c r="E30" s="77">
        <v>32</v>
      </c>
      <c r="F30" s="16">
        <f>SUM(C30:E30)</f>
        <v>96</v>
      </c>
      <c r="G30" s="75">
        <v>32</v>
      </c>
      <c r="H30" s="76">
        <v>32</v>
      </c>
      <c r="I30" s="77">
        <v>32</v>
      </c>
      <c r="J30" s="16">
        <f>SUM(G30:I30)</f>
        <v>96</v>
      </c>
      <c r="K30" s="17">
        <f>+F30+J30</f>
        <v>192</v>
      </c>
      <c r="L30" s="75">
        <v>32</v>
      </c>
      <c r="M30" s="76"/>
      <c r="N30" s="77"/>
      <c r="O30" s="16">
        <f>SUM(L30:N30)</f>
        <v>32</v>
      </c>
      <c r="P30" s="13"/>
      <c r="Q30" s="14"/>
      <c r="R30" s="15"/>
      <c r="S30" s="16">
        <f>SUM(P30:R30)</f>
        <v>0</v>
      </c>
      <c r="T30" s="17">
        <f>+F30+J30+O30+S30</f>
        <v>224</v>
      </c>
    </row>
    <row r="31" spans="1:22" ht="35.1" customHeight="1" thickBot="1">
      <c r="A31" s="488"/>
      <c r="B31" s="34" t="s">
        <v>1085</v>
      </c>
      <c r="C31" s="84">
        <v>32</v>
      </c>
      <c r="D31" s="85">
        <v>32</v>
      </c>
      <c r="E31" s="86">
        <v>32</v>
      </c>
      <c r="F31" s="22">
        <f>SUM(C31:E31)</f>
        <v>96</v>
      </c>
      <c r="G31" s="84">
        <v>32</v>
      </c>
      <c r="H31" s="85">
        <v>32</v>
      </c>
      <c r="I31" s="86">
        <v>32</v>
      </c>
      <c r="J31" s="22">
        <f>SUM(G31:I31)</f>
        <v>96</v>
      </c>
      <c r="K31" s="23">
        <f>+F31+J31</f>
        <v>192</v>
      </c>
      <c r="L31" s="84">
        <v>32</v>
      </c>
      <c r="M31" s="85">
        <v>32</v>
      </c>
      <c r="N31" s="86">
        <v>32</v>
      </c>
      <c r="O31" s="22">
        <f>SUM(L31:N31)</f>
        <v>96</v>
      </c>
      <c r="P31" s="19">
        <v>32</v>
      </c>
      <c r="Q31" s="20">
        <v>32</v>
      </c>
      <c r="R31" s="21">
        <v>32</v>
      </c>
      <c r="S31" s="22">
        <f>SUM(P31:R31)</f>
        <v>96</v>
      </c>
      <c r="T31" s="23">
        <f>+F31+J31+O31+S31</f>
        <v>384</v>
      </c>
    </row>
    <row r="32" spans="1:22" ht="35.1" customHeight="1" thickBot="1">
      <c r="A32" s="7" t="s">
        <v>43</v>
      </c>
      <c r="B32" s="103" t="s">
        <v>1095</v>
      </c>
      <c r="C32" s="478" t="s">
        <v>25</v>
      </c>
      <c r="D32" s="478"/>
      <c r="E32" s="479"/>
      <c r="F32" s="25">
        <f>F33/F34</f>
        <v>1</v>
      </c>
      <c r="G32" s="485" t="s">
        <v>25</v>
      </c>
      <c r="H32" s="478"/>
      <c r="I32" s="479"/>
      <c r="J32" s="25">
        <f>J33/J34</f>
        <v>1.0109890109890109</v>
      </c>
      <c r="K32" s="26">
        <f>K33/K34</f>
        <v>1.0055248618784531</v>
      </c>
      <c r="L32" s="485" t="s">
        <v>25</v>
      </c>
      <c r="M32" s="478"/>
      <c r="N32" s="479"/>
      <c r="O32" s="25">
        <f>O33/O34</f>
        <v>0.33695652173913043</v>
      </c>
      <c r="P32" s="480" t="s">
        <v>25</v>
      </c>
      <c r="Q32" s="481"/>
      <c r="R32" s="482"/>
      <c r="S32" s="25">
        <f>S33/S34</f>
        <v>0</v>
      </c>
      <c r="T32" s="26">
        <f>T33/T34</f>
        <v>0.58356164383561648</v>
      </c>
    </row>
    <row r="33" spans="1:20" ht="35.1" customHeight="1">
      <c r="A33" s="486" t="s">
        <v>1086</v>
      </c>
      <c r="B33" s="322" t="s">
        <v>1087</v>
      </c>
      <c r="C33" s="75">
        <v>31</v>
      </c>
      <c r="D33" s="76">
        <v>28</v>
      </c>
      <c r="E33" s="77">
        <v>31</v>
      </c>
      <c r="F33" s="16">
        <f>SUM(C33:E33)</f>
        <v>90</v>
      </c>
      <c r="G33" s="75">
        <v>30</v>
      </c>
      <c r="H33" s="76">
        <v>31</v>
      </c>
      <c r="I33" s="77">
        <v>31</v>
      </c>
      <c r="J33" s="16">
        <f>SUM(G33:I33)</f>
        <v>92</v>
      </c>
      <c r="K33" s="17">
        <f>+F33+J33</f>
        <v>182</v>
      </c>
      <c r="L33" s="75">
        <v>31</v>
      </c>
      <c r="M33" s="76"/>
      <c r="N33" s="77"/>
      <c r="O33" s="16">
        <f>SUM(L33:N33)</f>
        <v>31</v>
      </c>
      <c r="P33" s="13"/>
      <c r="Q33" s="14"/>
      <c r="R33" s="15"/>
      <c r="S33" s="16">
        <f>SUM(P33:R33)</f>
        <v>0</v>
      </c>
      <c r="T33" s="17">
        <f>+F33+J33+O33+S33</f>
        <v>213</v>
      </c>
    </row>
    <row r="34" spans="1:20" ht="35.1" customHeight="1" thickBot="1">
      <c r="A34" s="488"/>
      <c r="B34" s="262" t="s">
        <v>1088</v>
      </c>
      <c r="C34" s="84">
        <v>31</v>
      </c>
      <c r="D34" s="85">
        <v>28</v>
      </c>
      <c r="E34" s="86">
        <v>31</v>
      </c>
      <c r="F34" s="22">
        <f>SUM(C34:E34)</f>
        <v>90</v>
      </c>
      <c r="G34" s="84">
        <v>30</v>
      </c>
      <c r="H34" s="85">
        <v>31</v>
      </c>
      <c r="I34" s="86">
        <v>30</v>
      </c>
      <c r="J34" s="22">
        <f>SUM(G34:I34)</f>
        <v>91</v>
      </c>
      <c r="K34" s="23">
        <f>+F34+J34</f>
        <v>181</v>
      </c>
      <c r="L34" s="84">
        <v>31</v>
      </c>
      <c r="M34" s="85">
        <v>31</v>
      </c>
      <c r="N34" s="86">
        <v>30</v>
      </c>
      <c r="O34" s="22">
        <f>SUM(L34:N34)</f>
        <v>92</v>
      </c>
      <c r="P34" s="19">
        <v>31</v>
      </c>
      <c r="Q34" s="20">
        <v>30</v>
      </c>
      <c r="R34" s="21">
        <v>31</v>
      </c>
      <c r="S34" s="22">
        <f>SUM(P34:R34)</f>
        <v>92</v>
      </c>
      <c r="T34" s="23">
        <f>+F34+J34+O34+S34</f>
        <v>365</v>
      </c>
    </row>
    <row r="35" spans="1:20" ht="35.1" customHeight="1" thickBot="1">
      <c r="A35" s="7" t="s">
        <v>45</v>
      </c>
      <c r="B35" s="103" t="s">
        <v>1095</v>
      </c>
      <c r="C35" s="478" t="s">
        <v>25</v>
      </c>
      <c r="D35" s="478"/>
      <c r="E35" s="479"/>
      <c r="F35" s="25">
        <f>F36/F37</f>
        <v>0.98529411764705888</v>
      </c>
      <c r="G35" s="485" t="s">
        <v>25</v>
      </c>
      <c r="H35" s="478"/>
      <c r="I35" s="479"/>
      <c r="J35" s="25">
        <f>J36/J37</f>
        <v>0.71014492753623193</v>
      </c>
      <c r="K35" s="26">
        <f>K36/K37</f>
        <v>0.84671532846715325</v>
      </c>
      <c r="L35" s="485" t="s">
        <v>25</v>
      </c>
      <c r="M35" s="478"/>
      <c r="N35" s="479"/>
      <c r="O35" s="25">
        <f>O36/O37</f>
        <v>0.41747572815533979</v>
      </c>
      <c r="P35" s="480" t="s">
        <v>25</v>
      </c>
      <c r="Q35" s="481"/>
      <c r="R35" s="482"/>
      <c r="S35" s="25">
        <f>S36/S37</f>
        <v>0</v>
      </c>
      <c r="T35" s="26">
        <f>T36/T37</f>
        <v>0.64252336448598135</v>
      </c>
    </row>
    <row r="36" spans="1:20" ht="35.1" customHeight="1">
      <c r="A36" s="486" t="s">
        <v>1089</v>
      </c>
      <c r="B36" s="324" t="s">
        <v>1090</v>
      </c>
      <c r="C36" s="75">
        <v>23</v>
      </c>
      <c r="D36" s="76">
        <v>45</v>
      </c>
      <c r="E36" s="77">
        <v>66</v>
      </c>
      <c r="F36" s="16">
        <f>SUM(C36:E36)</f>
        <v>134</v>
      </c>
      <c r="G36" s="75">
        <v>49</v>
      </c>
      <c r="H36" s="76">
        <v>25</v>
      </c>
      <c r="I36" s="77">
        <v>24</v>
      </c>
      <c r="J36" s="16">
        <f>SUM(G36:I36)</f>
        <v>98</v>
      </c>
      <c r="K36" s="17">
        <f>+F36+J36</f>
        <v>232</v>
      </c>
      <c r="L36" s="75">
        <v>43</v>
      </c>
      <c r="M36" s="76"/>
      <c r="N36" s="77"/>
      <c r="O36" s="16">
        <f>SUM(L36:N36)</f>
        <v>43</v>
      </c>
      <c r="P36" s="13"/>
      <c r="Q36" s="14"/>
      <c r="R36" s="15"/>
      <c r="S36" s="16">
        <f>SUM(P36:R36)</f>
        <v>0</v>
      </c>
      <c r="T36" s="17">
        <f>+F36+J36+O36+S36</f>
        <v>275</v>
      </c>
    </row>
    <row r="37" spans="1:20" ht="35.1" customHeight="1" thickBot="1">
      <c r="A37" s="488"/>
      <c r="B37" s="34" t="s">
        <v>1091</v>
      </c>
      <c r="C37" s="84">
        <v>67</v>
      </c>
      <c r="D37" s="85">
        <v>39</v>
      </c>
      <c r="E37" s="86">
        <v>30</v>
      </c>
      <c r="F37" s="22">
        <f>SUM(C37:E37)</f>
        <v>136</v>
      </c>
      <c r="G37" s="84">
        <v>42</v>
      </c>
      <c r="H37" s="85">
        <v>32</v>
      </c>
      <c r="I37" s="86">
        <v>64</v>
      </c>
      <c r="J37" s="22">
        <f>SUM(G37:I37)</f>
        <v>138</v>
      </c>
      <c r="K37" s="23">
        <f>+F37+J37</f>
        <v>274</v>
      </c>
      <c r="L37" s="84">
        <v>45</v>
      </c>
      <c r="M37" s="85">
        <v>31</v>
      </c>
      <c r="N37" s="86">
        <v>27</v>
      </c>
      <c r="O37" s="22">
        <f>SUM(L37:N37)</f>
        <v>103</v>
      </c>
      <c r="P37" s="19">
        <v>21</v>
      </c>
      <c r="Q37" s="20">
        <v>15</v>
      </c>
      <c r="R37" s="21">
        <v>15</v>
      </c>
      <c r="S37" s="22">
        <f>SUM(P37:R37)</f>
        <v>51</v>
      </c>
      <c r="T37" s="23">
        <f>+F37+J37+O37+S37</f>
        <v>428</v>
      </c>
    </row>
    <row r="38" spans="1:20" ht="35.1" customHeight="1" thickBot="1">
      <c r="A38" s="7" t="s">
        <v>46</v>
      </c>
      <c r="B38" s="103" t="s">
        <v>1095</v>
      </c>
      <c r="C38" s="478" t="s">
        <v>25</v>
      </c>
      <c r="D38" s="478"/>
      <c r="E38" s="479"/>
      <c r="F38" s="25">
        <f>F39/F40</f>
        <v>0.96323529411764708</v>
      </c>
      <c r="G38" s="485" t="s">
        <v>25</v>
      </c>
      <c r="H38" s="478"/>
      <c r="I38" s="479"/>
      <c r="J38" s="25">
        <f>J39/J40</f>
        <v>0.71014492753623193</v>
      </c>
      <c r="K38" s="26">
        <f>K39/K40</f>
        <v>0.83576642335766427</v>
      </c>
      <c r="L38" s="485" t="s">
        <v>25</v>
      </c>
      <c r="M38" s="478"/>
      <c r="N38" s="479"/>
      <c r="O38" s="25">
        <f>O39/O40</f>
        <v>0.41747572815533979</v>
      </c>
      <c r="P38" s="480" t="s">
        <v>25</v>
      </c>
      <c r="Q38" s="481"/>
      <c r="R38" s="482"/>
      <c r="S38" s="25">
        <f>S39/S40</f>
        <v>0</v>
      </c>
      <c r="T38" s="26">
        <f>T39/T40</f>
        <v>0.63551401869158874</v>
      </c>
    </row>
    <row r="39" spans="1:20" ht="35.1" customHeight="1">
      <c r="A39" s="486" t="s">
        <v>1092</v>
      </c>
      <c r="B39" s="324" t="s">
        <v>1090</v>
      </c>
      <c r="C39" s="75">
        <v>23</v>
      </c>
      <c r="D39" s="76">
        <v>42</v>
      </c>
      <c r="E39" s="77">
        <v>66</v>
      </c>
      <c r="F39" s="16">
        <f>SUM(C39:E39)</f>
        <v>131</v>
      </c>
      <c r="G39" s="75">
        <v>49</v>
      </c>
      <c r="H39" s="76">
        <v>25</v>
      </c>
      <c r="I39" s="77">
        <v>24</v>
      </c>
      <c r="J39" s="16">
        <f>SUM(G39:I39)</f>
        <v>98</v>
      </c>
      <c r="K39" s="17">
        <f>+F39+J39</f>
        <v>229</v>
      </c>
      <c r="L39" s="75">
        <v>43</v>
      </c>
      <c r="M39" s="76"/>
      <c r="N39" s="77"/>
      <c r="O39" s="16">
        <f>SUM(L39:N39)</f>
        <v>43</v>
      </c>
      <c r="P39" s="13"/>
      <c r="Q39" s="14"/>
      <c r="R39" s="15"/>
      <c r="S39" s="16">
        <f>SUM(P39:R39)</f>
        <v>0</v>
      </c>
      <c r="T39" s="17">
        <f>+F39+J39+O39+S39</f>
        <v>272</v>
      </c>
    </row>
    <row r="40" spans="1:20" ht="35.1" customHeight="1" thickBot="1">
      <c r="A40" s="488"/>
      <c r="B40" s="34" t="s">
        <v>1091</v>
      </c>
      <c r="C40" s="84">
        <v>67</v>
      </c>
      <c r="D40" s="85">
        <v>39</v>
      </c>
      <c r="E40" s="86">
        <v>30</v>
      </c>
      <c r="F40" s="22">
        <f>SUM(C40:E40)</f>
        <v>136</v>
      </c>
      <c r="G40" s="84">
        <v>42</v>
      </c>
      <c r="H40" s="85">
        <v>32</v>
      </c>
      <c r="I40" s="86">
        <v>64</v>
      </c>
      <c r="J40" s="22">
        <f>SUM(G40:I40)</f>
        <v>138</v>
      </c>
      <c r="K40" s="23">
        <f>+F40+J40</f>
        <v>274</v>
      </c>
      <c r="L40" s="84">
        <v>45</v>
      </c>
      <c r="M40" s="85">
        <v>31</v>
      </c>
      <c r="N40" s="86">
        <v>27</v>
      </c>
      <c r="O40" s="22">
        <f>SUM(L40:N40)</f>
        <v>103</v>
      </c>
      <c r="P40" s="19">
        <v>21</v>
      </c>
      <c r="Q40" s="20">
        <v>15</v>
      </c>
      <c r="R40" s="21">
        <v>15</v>
      </c>
      <c r="S40" s="22">
        <f>SUM(P40:R40)</f>
        <v>51</v>
      </c>
      <c r="T40" s="23">
        <f>+F40+J40+O40+S40</f>
        <v>428</v>
      </c>
    </row>
  </sheetData>
  <mergeCells count="96">
    <mergeCell ref="V3:V6"/>
    <mergeCell ref="A5:A6"/>
    <mergeCell ref="C5:D5"/>
    <mergeCell ref="B6:D6"/>
    <mergeCell ref="U3:U6"/>
    <mergeCell ref="P3:P6"/>
    <mergeCell ref="Q3:Q6"/>
    <mergeCell ref="A1:P1"/>
    <mergeCell ref="E7:G7"/>
    <mergeCell ref="I7:K7"/>
    <mergeCell ref="N7:P7"/>
    <mergeCell ref="R7:T7"/>
    <mergeCell ref="A3:D3"/>
    <mergeCell ref="E3:E6"/>
    <mergeCell ref="F3:F6"/>
    <mergeCell ref="G3:G6"/>
    <mergeCell ref="H3:H6"/>
    <mergeCell ref="I3:I6"/>
    <mergeCell ref="E13:G13"/>
    <mergeCell ref="I13:K13"/>
    <mergeCell ref="N13:P13"/>
    <mergeCell ref="R13:T13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N10:P10"/>
    <mergeCell ref="R10:T10"/>
    <mergeCell ref="E16:G16"/>
    <mergeCell ref="I16:K16"/>
    <mergeCell ref="N16:P16"/>
    <mergeCell ref="R16:T16"/>
    <mergeCell ref="A14:A15"/>
    <mergeCell ref="B14:B15"/>
    <mergeCell ref="C14:C15"/>
    <mergeCell ref="A17:A21"/>
    <mergeCell ref="B17:B18"/>
    <mergeCell ref="C17:C18"/>
    <mergeCell ref="B20:B21"/>
    <mergeCell ref="C20:C21"/>
    <mergeCell ref="J25:J28"/>
    <mergeCell ref="T25:T28"/>
    <mergeCell ref="S25:S28"/>
    <mergeCell ref="E19:G19"/>
    <mergeCell ref="I19:K19"/>
    <mergeCell ref="N19:P19"/>
    <mergeCell ref="R19:T19"/>
    <mergeCell ref="E25:E28"/>
    <mergeCell ref="F25:F28"/>
    <mergeCell ref="G25:G28"/>
    <mergeCell ref="H25:H28"/>
    <mergeCell ref="I25:I28"/>
    <mergeCell ref="L32:N32"/>
    <mergeCell ref="P32:R32"/>
    <mergeCell ref="A33:A34"/>
    <mergeCell ref="Q25:Q28"/>
    <mergeCell ref="R25:R28"/>
    <mergeCell ref="C29:E29"/>
    <mergeCell ref="G29:I29"/>
    <mergeCell ref="L29:N29"/>
    <mergeCell ref="P29:R29"/>
    <mergeCell ref="K25:K28"/>
    <mergeCell ref="L25:L28"/>
    <mergeCell ref="M25:M28"/>
    <mergeCell ref="N25:N28"/>
    <mergeCell ref="O25:O28"/>
    <mergeCell ref="P25:P28"/>
    <mergeCell ref="A25:B25"/>
    <mergeCell ref="B11:B12"/>
    <mergeCell ref="C11:C12"/>
    <mergeCell ref="A39:A40"/>
    <mergeCell ref="C35:E35"/>
    <mergeCell ref="G35:I35"/>
    <mergeCell ref="A30:A31"/>
    <mergeCell ref="C32:E32"/>
    <mergeCell ref="A8:A12"/>
    <mergeCell ref="B8:B9"/>
    <mergeCell ref="C8:C9"/>
    <mergeCell ref="E10:G10"/>
    <mergeCell ref="I10:K10"/>
    <mergeCell ref="G32:I32"/>
    <mergeCell ref="A23:T23"/>
    <mergeCell ref="C25:C28"/>
    <mergeCell ref="D25:D28"/>
    <mergeCell ref="L35:N35"/>
    <mergeCell ref="P35:R35"/>
    <mergeCell ref="A36:A37"/>
    <mergeCell ref="C38:E38"/>
    <mergeCell ref="G38:I38"/>
    <mergeCell ref="L38:N38"/>
    <mergeCell ref="P38:R38"/>
  </mergeCells>
  <conditionalFormatting sqref="H13">
    <cfRule type="cellIs" dxfId="1883" priority="571" operator="greaterThan">
      <formula>1</formula>
    </cfRule>
    <cfRule type="cellIs" dxfId="1882" priority="572" operator="greaterThan">
      <formula>0.89</formula>
    </cfRule>
    <cfRule type="cellIs" dxfId="1881" priority="573" operator="greaterThan">
      <formula>0.69</formula>
    </cfRule>
    <cfRule type="cellIs" dxfId="1880" priority="574" operator="greaterThan">
      <formula>0.49</formula>
    </cfRule>
    <cfRule type="cellIs" dxfId="1879" priority="575" operator="greaterThan">
      <formula>0.29</formula>
    </cfRule>
    <cfRule type="cellIs" dxfId="1878" priority="576" operator="lessThan">
      <formula>0.29</formula>
    </cfRule>
  </conditionalFormatting>
  <conditionalFormatting sqref="L13">
    <cfRule type="cellIs" dxfId="1877" priority="565" operator="greaterThan">
      <formula>1</formula>
    </cfRule>
    <cfRule type="cellIs" dxfId="1876" priority="566" operator="greaterThan">
      <formula>0.89</formula>
    </cfRule>
    <cfRule type="cellIs" dxfId="1875" priority="567" operator="greaterThan">
      <formula>0.69</formula>
    </cfRule>
    <cfRule type="cellIs" dxfId="1874" priority="568" operator="greaterThan">
      <formula>0.49</formula>
    </cfRule>
    <cfRule type="cellIs" dxfId="1873" priority="569" operator="greaterThan">
      <formula>0.29</formula>
    </cfRule>
    <cfRule type="cellIs" dxfId="1872" priority="570" operator="lessThan">
      <formula>0.29</formula>
    </cfRule>
  </conditionalFormatting>
  <conditionalFormatting sqref="M13">
    <cfRule type="cellIs" dxfId="1871" priority="559" operator="greaterThan">
      <formula>1</formula>
    </cfRule>
    <cfRule type="cellIs" dxfId="1870" priority="560" operator="greaterThan">
      <formula>0.89</formula>
    </cfRule>
    <cfRule type="cellIs" dxfId="1869" priority="561" operator="greaterThan">
      <formula>0.69</formula>
    </cfRule>
    <cfRule type="cellIs" dxfId="1868" priority="562" operator="greaterThan">
      <formula>0.49</formula>
    </cfRule>
    <cfRule type="cellIs" dxfId="1867" priority="563" operator="greaterThan">
      <formula>0.29</formula>
    </cfRule>
    <cfRule type="cellIs" dxfId="1866" priority="564" operator="lessThan">
      <formula>0.29</formula>
    </cfRule>
  </conditionalFormatting>
  <conditionalFormatting sqref="Q13">
    <cfRule type="cellIs" dxfId="1865" priority="553" operator="greaterThan">
      <formula>1</formula>
    </cfRule>
    <cfRule type="cellIs" dxfId="1864" priority="554" operator="greaterThan">
      <formula>0.89</formula>
    </cfRule>
    <cfRule type="cellIs" dxfId="1863" priority="555" operator="greaterThan">
      <formula>0.69</formula>
    </cfRule>
    <cfRule type="cellIs" dxfId="1862" priority="556" operator="greaterThan">
      <formula>0.49</formula>
    </cfRule>
    <cfRule type="cellIs" dxfId="1861" priority="557" operator="greaterThan">
      <formula>0.29</formula>
    </cfRule>
    <cfRule type="cellIs" dxfId="1860" priority="558" operator="lessThan">
      <formula>0.29</formula>
    </cfRule>
  </conditionalFormatting>
  <conditionalFormatting sqref="U13">
    <cfRule type="cellIs" dxfId="1859" priority="547" operator="greaterThan">
      <formula>1</formula>
    </cfRule>
    <cfRule type="cellIs" dxfId="1858" priority="548" operator="greaterThan">
      <formula>0.89</formula>
    </cfRule>
    <cfRule type="cellIs" dxfId="1857" priority="549" operator="greaterThan">
      <formula>0.69</formula>
    </cfRule>
    <cfRule type="cellIs" dxfId="1856" priority="550" operator="greaterThan">
      <formula>0.49</formula>
    </cfRule>
    <cfRule type="cellIs" dxfId="1855" priority="551" operator="greaterThan">
      <formula>0.29</formula>
    </cfRule>
    <cfRule type="cellIs" dxfId="1854" priority="552" operator="lessThan">
      <formula>0.29</formula>
    </cfRule>
  </conditionalFormatting>
  <conditionalFormatting sqref="V13">
    <cfRule type="cellIs" dxfId="1853" priority="541" operator="greaterThan">
      <formula>1</formula>
    </cfRule>
    <cfRule type="cellIs" dxfId="1852" priority="542" operator="greaterThan">
      <formula>0.89</formula>
    </cfRule>
    <cfRule type="cellIs" dxfId="1851" priority="543" operator="greaterThan">
      <formula>0.69</formula>
    </cfRule>
    <cfRule type="cellIs" dxfId="1850" priority="544" operator="greaterThan">
      <formula>0.49</formula>
    </cfRule>
    <cfRule type="cellIs" dxfId="1849" priority="545" operator="greaterThan">
      <formula>0.29</formula>
    </cfRule>
    <cfRule type="cellIs" dxfId="1848" priority="546" operator="lessThan">
      <formula>0.29</formula>
    </cfRule>
  </conditionalFormatting>
  <conditionalFormatting sqref="H16">
    <cfRule type="cellIs" dxfId="1847" priority="499" operator="greaterThan">
      <formula>1</formula>
    </cfRule>
    <cfRule type="cellIs" dxfId="1846" priority="500" operator="greaterThan">
      <formula>0.89</formula>
    </cfRule>
    <cfRule type="cellIs" dxfId="1845" priority="501" operator="greaterThan">
      <formula>0.69</formula>
    </cfRule>
    <cfRule type="cellIs" dxfId="1844" priority="502" operator="greaterThan">
      <formula>0.49</formula>
    </cfRule>
    <cfRule type="cellIs" dxfId="1843" priority="503" operator="greaterThan">
      <formula>0.29</formula>
    </cfRule>
    <cfRule type="cellIs" dxfId="1842" priority="504" operator="lessThan">
      <formula>0.29</formula>
    </cfRule>
  </conditionalFormatting>
  <conditionalFormatting sqref="L16">
    <cfRule type="cellIs" dxfId="1841" priority="493" operator="greaterThan">
      <formula>1</formula>
    </cfRule>
    <cfRule type="cellIs" dxfId="1840" priority="494" operator="greaterThan">
      <formula>0.89</formula>
    </cfRule>
    <cfRule type="cellIs" dxfId="1839" priority="495" operator="greaterThan">
      <formula>0.69</formula>
    </cfRule>
    <cfRule type="cellIs" dxfId="1838" priority="496" operator="greaterThan">
      <formula>0.49</formula>
    </cfRule>
    <cfRule type="cellIs" dxfId="1837" priority="497" operator="greaterThan">
      <formula>0.29</formula>
    </cfRule>
    <cfRule type="cellIs" dxfId="1836" priority="498" operator="lessThan">
      <formula>0.29</formula>
    </cfRule>
  </conditionalFormatting>
  <conditionalFormatting sqref="M16">
    <cfRule type="cellIs" dxfId="1835" priority="487" operator="greaterThan">
      <formula>1</formula>
    </cfRule>
    <cfRule type="cellIs" dxfId="1834" priority="488" operator="greaterThan">
      <formula>0.89</formula>
    </cfRule>
    <cfRule type="cellIs" dxfId="1833" priority="489" operator="greaterThan">
      <formula>0.69</formula>
    </cfRule>
    <cfRule type="cellIs" dxfId="1832" priority="490" operator="greaterThan">
      <formula>0.49</formula>
    </cfRule>
    <cfRule type="cellIs" dxfId="1831" priority="491" operator="greaterThan">
      <formula>0.29</formula>
    </cfRule>
    <cfRule type="cellIs" dxfId="1830" priority="492" operator="lessThan">
      <formula>0.29</formula>
    </cfRule>
  </conditionalFormatting>
  <conditionalFormatting sqref="Q16">
    <cfRule type="cellIs" dxfId="1829" priority="481" operator="greaterThan">
      <formula>1</formula>
    </cfRule>
    <cfRule type="cellIs" dxfId="1828" priority="482" operator="greaterThan">
      <formula>0.89</formula>
    </cfRule>
    <cfRule type="cellIs" dxfId="1827" priority="483" operator="greaterThan">
      <formula>0.69</formula>
    </cfRule>
    <cfRule type="cellIs" dxfId="1826" priority="484" operator="greaterThan">
      <formula>0.49</formula>
    </cfRule>
    <cfRule type="cellIs" dxfId="1825" priority="485" operator="greaterThan">
      <formula>0.29</formula>
    </cfRule>
    <cfRule type="cellIs" dxfId="1824" priority="486" operator="lessThan">
      <formula>0.29</formula>
    </cfRule>
  </conditionalFormatting>
  <conditionalFormatting sqref="U16">
    <cfRule type="cellIs" dxfId="1823" priority="475" operator="greaterThan">
      <formula>1</formula>
    </cfRule>
    <cfRule type="cellIs" dxfId="1822" priority="476" operator="greaterThan">
      <formula>0.89</formula>
    </cfRule>
    <cfRule type="cellIs" dxfId="1821" priority="477" operator="greaterThan">
      <formula>0.69</formula>
    </cfRule>
    <cfRule type="cellIs" dxfId="1820" priority="478" operator="greaterThan">
      <formula>0.49</formula>
    </cfRule>
    <cfRule type="cellIs" dxfId="1819" priority="479" operator="greaterThan">
      <formula>0.29</formula>
    </cfRule>
    <cfRule type="cellIs" dxfId="1818" priority="480" operator="lessThan">
      <formula>0.29</formula>
    </cfRule>
  </conditionalFormatting>
  <conditionalFormatting sqref="V16">
    <cfRule type="cellIs" dxfId="1817" priority="469" operator="greaterThan">
      <formula>1</formula>
    </cfRule>
    <cfRule type="cellIs" dxfId="1816" priority="470" operator="greaterThan">
      <formula>0.89</formula>
    </cfRule>
    <cfRule type="cellIs" dxfId="1815" priority="471" operator="greaterThan">
      <formula>0.69</formula>
    </cfRule>
    <cfRule type="cellIs" dxfId="1814" priority="472" operator="greaterThan">
      <formula>0.49</formula>
    </cfRule>
    <cfRule type="cellIs" dxfId="1813" priority="473" operator="greaterThan">
      <formula>0.29</formula>
    </cfRule>
    <cfRule type="cellIs" dxfId="1812" priority="474" operator="lessThan">
      <formula>0.29</formula>
    </cfRule>
  </conditionalFormatting>
  <conditionalFormatting sqref="F29">
    <cfRule type="cellIs" dxfId="1811" priority="427" operator="greaterThan">
      <formula>1</formula>
    </cfRule>
    <cfRule type="cellIs" dxfId="1810" priority="428" operator="greaterThan">
      <formula>0.89</formula>
    </cfRule>
    <cfRule type="cellIs" dxfId="1809" priority="429" operator="greaterThan">
      <formula>0.69</formula>
    </cfRule>
    <cfRule type="cellIs" dxfId="1808" priority="430" operator="greaterThan">
      <formula>0.49</formula>
    </cfRule>
    <cfRule type="cellIs" dxfId="1807" priority="431" operator="greaterThan">
      <formula>0.29</formula>
    </cfRule>
    <cfRule type="cellIs" dxfId="1806" priority="432" operator="lessThan">
      <formula>0.29</formula>
    </cfRule>
  </conditionalFormatting>
  <conditionalFormatting sqref="J29">
    <cfRule type="cellIs" dxfId="1805" priority="421" operator="greaterThan">
      <formula>1</formula>
    </cfRule>
    <cfRule type="cellIs" dxfId="1804" priority="422" operator="greaterThan">
      <formula>0.89</formula>
    </cfRule>
    <cfRule type="cellIs" dxfId="1803" priority="423" operator="greaterThan">
      <formula>0.69</formula>
    </cfRule>
    <cfRule type="cellIs" dxfId="1802" priority="424" operator="greaterThan">
      <formula>0.49</formula>
    </cfRule>
    <cfRule type="cellIs" dxfId="1801" priority="425" operator="greaterThan">
      <formula>0.29</formula>
    </cfRule>
    <cfRule type="cellIs" dxfId="1800" priority="426" operator="lessThan">
      <formula>0.29</formula>
    </cfRule>
  </conditionalFormatting>
  <conditionalFormatting sqref="K29">
    <cfRule type="cellIs" dxfId="1799" priority="415" operator="greaterThan">
      <formula>1</formula>
    </cfRule>
    <cfRule type="cellIs" dxfId="1798" priority="416" operator="greaterThan">
      <formula>0.89</formula>
    </cfRule>
    <cfRule type="cellIs" dxfId="1797" priority="417" operator="greaterThan">
      <formula>0.69</formula>
    </cfRule>
    <cfRule type="cellIs" dxfId="1796" priority="418" operator="greaterThan">
      <formula>0.49</formula>
    </cfRule>
    <cfRule type="cellIs" dxfId="1795" priority="419" operator="greaterThan">
      <formula>0.29</formula>
    </cfRule>
    <cfRule type="cellIs" dxfId="1794" priority="420" operator="lessThan">
      <formula>0.29</formula>
    </cfRule>
  </conditionalFormatting>
  <conditionalFormatting sqref="O29">
    <cfRule type="cellIs" dxfId="1793" priority="409" operator="greaterThan">
      <formula>1</formula>
    </cfRule>
    <cfRule type="cellIs" dxfId="1792" priority="410" operator="greaterThan">
      <formula>0.89</formula>
    </cfRule>
    <cfRule type="cellIs" dxfId="1791" priority="411" operator="greaterThan">
      <formula>0.69</formula>
    </cfRule>
    <cfRule type="cellIs" dxfId="1790" priority="412" operator="greaterThan">
      <formula>0.49</formula>
    </cfRule>
    <cfRule type="cellIs" dxfId="1789" priority="413" operator="greaterThan">
      <formula>0.29</formula>
    </cfRule>
    <cfRule type="cellIs" dxfId="1788" priority="414" operator="lessThan">
      <formula>0.29</formula>
    </cfRule>
  </conditionalFormatting>
  <conditionalFormatting sqref="S29">
    <cfRule type="cellIs" dxfId="1787" priority="403" operator="greaterThan">
      <formula>1</formula>
    </cfRule>
    <cfRule type="cellIs" dxfId="1786" priority="404" operator="greaterThan">
      <formula>0.89</formula>
    </cfRule>
    <cfRule type="cellIs" dxfId="1785" priority="405" operator="greaterThan">
      <formula>0.69</formula>
    </cfRule>
    <cfRule type="cellIs" dxfId="1784" priority="406" operator="greaterThan">
      <formula>0.49</formula>
    </cfRule>
    <cfRule type="cellIs" dxfId="1783" priority="407" operator="greaterThan">
      <formula>0.29</formula>
    </cfRule>
    <cfRule type="cellIs" dxfId="1782" priority="408" operator="lessThan">
      <formula>0.29</formula>
    </cfRule>
  </conditionalFormatting>
  <conditionalFormatting sqref="T29">
    <cfRule type="cellIs" dxfId="1781" priority="397" operator="greaterThan">
      <formula>1</formula>
    </cfRule>
    <cfRule type="cellIs" dxfId="1780" priority="398" operator="greaterThan">
      <formula>0.89</formula>
    </cfRule>
    <cfRule type="cellIs" dxfId="1779" priority="399" operator="greaterThan">
      <formula>0.69</formula>
    </cfRule>
    <cfRule type="cellIs" dxfId="1778" priority="400" operator="greaterThan">
      <formula>0.49</formula>
    </cfRule>
    <cfRule type="cellIs" dxfId="1777" priority="401" operator="greaterThan">
      <formula>0.29</formula>
    </cfRule>
    <cfRule type="cellIs" dxfId="1776" priority="402" operator="lessThan">
      <formula>0.29</formula>
    </cfRule>
  </conditionalFormatting>
  <conditionalFormatting sqref="F32">
    <cfRule type="cellIs" dxfId="1775" priority="391" operator="greaterThan">
      <formula>1</formula>
    </cfRule>
    <cfRule type="cellIs" dxfId="1774" priority="392" operator="greaterThan">
      <formula>0.89</formula>
    </cfRule>
    <cfRule type="cellIs" dxfId="1773" priority="393" operator="greaterThan">
      <formula>0.69</formula>
    </cfRule>
    <cfRule type="cellIs" dxfId="1772" priority="394" operator="greaterThan">
      <formula>0.49</formula>
    </cfRule>
    <cfRule type="cellIs" dxfId="1771" priority="395" operator="greaterThan">
      <formula>0.29</formula>
    </cfRule>
    <cfRule type="cellIs" dxfId="1770" priority="396" operator="lessThan">
      <formula>0.29</formula>
    </cfRule>
  </conditionalFormatting>
  <conditionalFormatting sqref="J32">
    <cfRule type="cellIs" dxfId="1769" priority="385" operator="greaterThan">
      <formula>1</formula>
    </cfRule>
    <cfRule type="cellIs" dxfId="1768" priority="386" operator="greaterThan">
      <formula>0.89</formula>
    </cfRule>
    <cfRule type="cellIs" dxfId="1767" priority="387" operator="greaterThan">
      <formula>0.69</formula>
    </cfRule>
    <cfRule type="cellIs" dxfId="1766" priority="388" operator="greaterThan">
      <formula>0.49</formula>
    </cfRule>
    <cfRule type="cellIs" dxfId="1765" priority="389" operator="greaterThan">
      <formula>0.29</formula>
    </cfRule>
    <cfRule type="cellIs" dxfId="1764" priority="390" operator="lessThan">
      <formula>0.29</formula>
    </cfRule>
  </conditionalFormatting>
  <conditionalFormatting sqref="K32">
    <cfRule type="cellIs" dxfId="1763" priority="379" operator="greaterThan">
      <formula>1</formula>
    </cfRule>
    <cfRule type="cellIs" dxfId="1762" priority="380" operator="greaterThan">
      <formula>0.89</formula>
    </cfRule>
    <cfRule type="cellIs" dxfId="1761" priority="381" operator="greaterThan">
      <formula>0.69</formula>
    </cfRule>
    <cfRule type="cellIs" dxfId="1760" priority="382" operator="greaterThan">
      <formula>0.49</formula>
    </cfRule>
    <cfRule type="cellIs" dxfId="1759" priority="383" operator="greaterThan">
      <formula>0.29</formula>
    </cfRule>
    <cfRule type="cellIs" dxfId="1758" priority="384" operator="lessThan">
      <formula>0.29</formula>
    </cfRule>
  </conditionalFormatting>
  <conditionalFormatting sqref="O32">
    <cfRule type="cellIs" dxfId="1757" priority="373" operator="greaterThan">
      <formula>1</formula>
    </cfRule>
    <cfRule type="cellIs" dxfId="1756" priority="374" operator="greaterThan">
      <formula>0.89</formula>
    </cfRule>
    <cfRule type="cellIs" dxfId="1755" priority="375" operator="greaterThan">
      <formula>0.69</formula>
    </cfRule>
    <cfRule type="cellIs" dxfId="1754" priority="376" operator="greaterThan">
      <formula>0.49</formula>
    </cfRule>
    <cfRule type="cellIs" dxfId="1753" priority="377" operator="greaterThan">
      <formula>0.29</formula>
    </cfRule>
    <cfRule type="cellIs" dxfId="1752" priority="378" operator="lessThan">
      <formula>0.29</formula>
    </cfRule>
  </conditionalFormatting>
  <conditionalFormatting sqref="S32">
    <cfRule type="cellIs" dxfId="1751" priority="367" operator="greaterThan">
      <formula>1</formula>
    </cfRule>
    <cfRule type="cellIs" dxfId="1750" priority="368" operator="greaterThan">
      <formula>0.89</formula>
    </cfRule>
    <cfRule type="cellIs" dxfId="1749" priority="369" operator="greaterThan">
      <formula>0.69</formula>
    </cfRule>
    <cfRule type="cellIs" dxfId="1748" priority="370" operator="greaterThan">
      <formula>0.49</formula>
    </cfRule>
    <cfRule type="cellIs" dxfId="1747" priority="371" operator="greaterThan">
      <formula>0.29</formula>
    </cfRule>
    <cfRule type="cellIs" dxfId="1746" priority="372" operator="lessThan">
      <formula>0.29</formula>
    </cfRule>
  </conditionalFormatting>
  <conditionalFormatting sqref="T32">
    <cfRule type="cellIs" dxfId="1745" priority="361" operator="greaterThan">
      <formula>1</formula>
    </cfRule>
    <cfRule type="cellIs" dxfId="1744" priority="362" operator="greaterThan">
      <formula>0.89</formula>
    </cfRule>
    <cfRule type="cellIs" dxfId="1743" priority="363" operator="greaterThan">
      <formula>0.69</formula>
    </cfRule>
    <cfRule type="cellIs" dxfId="1742" priority="364" operator="greaterThan">
      <formula>0.49</formula>
    </cfRule>
    <cfRule type="cellIs" dxfId="1741" priority="365" operator="greaterThan">
      <formula>0.29</formula>
    </cfRule>
    <cfRule type="cellIs" dxfId="1740" priority="366" operator="lessThan">
      <formula>0.29</formula>
    </cfRule>
  </conditionalFormatting>
  <conditionalFormatting sqref="F35">
    <cfRule type="cellIs" dxfId="1739" priority="355" operator="greaterThan">
      <formula>1</formula>
    </cfRule>
    <cfRule type="cellIs" dxfId="1738" priority="356" operator="greaterThan">
      <formula>0.89</formula>
    </cfRule>
    <cfRule type="cellIs" dxfId="1737" priority="357" operator="greaterThan">
      <formula>0.69</formula>
    </cfRule>
    <cfRule type="cellIs" dxfId="1736" priority="358" operator="greaterThan">
      <formula>0.49</formula>
    </cfRule>
    <cfRule type="cellIs" dxfId="1735" priority="359" operator="greaterThan">
      <formula>0.29</formula>
    </cfRule>
    <cfRule type="cellIs" dxfId="1734" priority="360" operator="lessThan">
      <formula>0.29</formula>
    </cfRule>
  </conditionalFormatting>
  <conditionalFormatting sqref="J35">
    <cfRule type="cellIs" dxfId="1733" priority="349" operator="greaterThan">
      <formula>1</formula>
    </cfRule>
    <cfRule type="cellIs" dxfId="1732" priority="350" operator="greaterThan">
      <formula>0.89</formula>
    </cfRule>
    <cfRule type="cellIs" dxfId="1731" priority="351" operator="greaterThan">
      <formula>0.69</formula>
    </cfRule>
    <cfRule type="cellIs" dxfId="1730" priority="352" operator="greaterThan">
      <formula>0.49</formula>
    </cfRule>
    <cfRule type="cellIs" dxfId="1729" priority="353" operator="greaterThan">
      <formula>0.29</formula>
    </cfRule>
    <cfRule type="cellIs" dxfId="1728" priority="354" operator="lessThan">
      <formula>0.29</formula>
    </cfRule>
  </conditionalFormatting>
  <conditionalFormatting sqref="K35">
    <cfRule type="cellIs" dxfId="1727" priority="343" operator="greaterThan">
      <formula>1</formula>
    </cfRule>
    <cfRule type="cellIs" dxfId="1726" priority="344" operator="greaterThan">
      <formula>0.89</formula>
    </cfRule>
    <cfRule type="cellIs" dxfId="1725" priority="345" operator="greaterThan">
      <formula>0.69</formula>
    </cfRule>
    <cfRule type="cellIs" dxfId="1724" priority="346" operator="greaterThan">
      <formula>0.49</formula>
    </cfRule>
    <cfRule type="cellIs" dxfId="1723" priority="347" operator="greaterThan">
      <formula>0.29</formula>
    </cfRule>
    <cfRule type="cellIs" dxfId="1722" priority="348" operator="lessThan">
      <formula>0.29</formula>
    </cfRule>
  </conditionalFormatting>
  <conditionalFormatting sqref="O35">
    <cfRule type="cellIs" dxfId="1721" priority="337" operator="greaterThan">
      <formula>1</formula>
    </cfRule>
    <cfRule type="cellIs" dxfId="1720" priority="338" operator="greaterThan">
      <formula>0.89</formula>
    </cfRule>
    <cfRule type="cellIs" dxfId="1719" priority="339" operator="greaterThan">
      <formula>0.69</formula>
    </cfRule>
    <cfRule type="cellIs" dxfId="1718" priority="340" operator="greaterThan">
      <formula>0.49</formula>
    </cfRule>
    <cfRule type="cellIs" dxfId="1717" priority="341" operator="greaterThan">
      <formula>0.29</formula>
    </cfRule>
    <cfRule type="cellIs" dxfId="1716" priority="342" operator="lessThan">
      <formula>0.29</formula>
    </cfRule>
  </conditionalFormatting>
  <conditionalFormatting sqref="S35">
    <cfRule type="cellIs" dxfId="1715" priority="331" operator="greaterThan">
      <formula>1</formula>
    </cfRule>
    <cfRule type="cellIs" dxfId="1714" priority="332" operator="greaterThan">
      <formula>0.89</formula>
    </cfRule>
    <cfRule type="cellIs" dxfId="1713" priority="333" operator="greaterThan">
      <formula>0.69</formula>
    </cfRule>
    <cfRule type="cellIs" dxfId="1712" priority="334" operator="greaterThan">
      <formula>0.49</formula>
    </cfRule>
    <cfRule type="cellIs" dxfId="1711" priority="335" operator="greaterThan">
      <formula>0.29</formula>
    </cfRule>
    <cfRule type="cellIs" dxfId="1710" priority="336" operator="lessThan">
      <formula>0.29</formula>
    </cfRule>
  </conditionalFormatting>
  <conditionalFormatting sqref="T35">
    <cfRule type="cellIs" dxfId="1709" priority="325" operator="greaterThan">
      <formula>1</formula>
    </cfRule>
    <cfRule type="cellIs" dxfId="1708" priority="326" operator="greaterThan">
      <formula>0.89</formula>
    </cfRule>
    <cfRule type="cellIs" dxfId="1707" priority="327" operator="greaterThan">
      <formula>0.69</formula>
    </cfRule>
    <cfRule type="cellIs" dxfId="1706" priority="328" operator="greaterThan">
      <formula>0.49</formula>
    </cfRule>
    <cfRule type="cellIs" dxfId="1705" priority="329" operator="greaterThan">
      <formula>0.29</formula>
    </cfRule>
    <cfRule type="cellIs" dxfId="1704" priority="330" operator="lessThan">
      <formula>0.29</formula>
    </cfRule>
  </conditionalFormatting>
  <conditionalFormatting sqref="F38">
    <cfRule type="cellIs" dxfId="1703" priority="319" operator="greaterThan">
      <formula>1</formula>
    </cfRule>
    <cfRule type="cellIs" dxfId="1702" priority="320" operator="greaterThan">
      <formula>0.89</formula>
    </cfRule>
    <cfRule type="cellIs" dxfId="1701" priority="321" operator="greaterThan">
      <formula>0.69</formula>
    </cfRule>
    <cfRule type="cellIs" dxfId="1700" priority="322" operator="greaterThan">
      <formula>0.49</formula>
    </cfRule>
    <cfRule type="cellIs" dxfId="1699" priority="323" operator="greaterThan">
      <formula>0.29</formula>
    </cfRule>
    <cfRule type="cellIs" dxfId="1698" priority="324" operator="lessThan">
      <formula>0.29</formula>
    </cfRule>
  </conditionalFormatting>
  <conditionalFormatting sqref="J38">
    <cfRule type="cellIs" dxfId="1697" priority="313" operator="greaterThan">
      <formula>1</formula>
    </cfRule>
    <cfRule type="cellIs" dxfId="1696" priority="314" operator="greaterThan">
      <formula>0.89</formula>
    </cfRule>
    <cfRule type="cellIs" dxfId="1695" priority="315" operator="greaterThan">
      <formula>0.69</formula>
    </cfRule>
    <cfRule type="cellIs" dxfId="1694" priority="316" operator="greaterThan">
      <formula>0.49</formula>
    </cfRule>
    <cfRule type="cellIs" dxfId="1693" priority="317" operator="greaterThan">
      <formula>0.29</formula>
    </cfRule>
    <cfRule type="cellIs" dxfId="1692" priority="318" operator="lessThan">
      <formula>0.29</formula>
    </cfRule>
  </conditionalFormatting>
  <conditionalFormatting sqref="K38">
    <cfRule type="cellIs" dxfId="1691" priority="307" operator="greaterThan">
      <formula>1</formula>
    </cfRule>
    <cfRule type="cellIs" dxfId="1690" priority="308" operator="greaterThan">
      <formula>0.89</formula>
    </cfRule>
    <cfRule type="cellIs" dxfId="1689" priority="309" operator="greaterThan">
      <formula>0.69</formula>
    </cfRule>
    <cfRule type="cellIs" dxfId="1688" priority="310" operator="greaterThan">
      <formula>0.49</formula>
    </cfRule>
    <cfRule type="cellIs" dxfId="1687" priority="311" operator="greaterThan">
      <formula>0.29</formula>
    </cfRule>
    <cfRule type="cellIs" dxfId="1686" priority="312" operator="lessThan">
      <formula>0.29</formula>
    </cfRule>
  </conditionalFormatting>
  <conditionalFormatting sqref="O38">
    <cfRule type="cellIs" dxfId="1685" priority="301" operator="greaterThan">
      <formula>1</formula>
    </cfRule>
    <cfRule type="cellIs" dxfId="1684" priority="302" operator="greaterThan">
      <formula>0.89</formula>
    </cfRule>
    <cfRule type="cellIs" dxfId="1683" priority="303" operator="greaterThan">
      <formula>0.69</formula>
    </cfRule>
    <cfRule type="cellIs" dxfId="1682" priority="304" operator="greaterThan">
      <formula>0.49</formula>
    </cfRule>
    <cfRule type="cellIs" dxfId="1681" priority="305" operator="greaterThan">
      <formula>0.29</formula>
    </cfRule>
    <cfRule type="cellIs" dxfId="1680" priority="306" operator="lessThan">
      <formula>0.29</formula>
    </cfRule>
  </conditionalFormatting>
  <conditionalFormatting sqref="S38">
    <cfRule type="cellIs" dxfId="1679" priority="295" operator="greaterThan">
      <formula>1</formula>
    </cfRule>
    <cfRule type="cellIs" dxfId="1678" priority="296" operator="greaterThan">
      <formula>0.89</formula>
    </cfRule>
    <cfRule type="cellIs" dxfId="1677" priority="297" operator="greaterThan">
      <formula>0.69</formula>
    </cfRule>
    <cfRule type="cellIs" dxfId="1676" priority="298" operator="greaterThan">
      <formula>0.49</formula>
    </cfRule>
    <cfRule type="cellIs" dxfId="1675" priority="299" operator="greaterThan">
      <formula>0.29</formula>
    </cfRule>
    <cfRule type="cellIs" dxfId="1674" priority="300" operator="lessThan">
      <formula>0.29</formula>
    </cfRule>
  </conditionalFormatting>
  <conditionalFormatting sqref="T38">
    <cfRule type="cellIs" dxfId="1673" priority="289" operator="greaterThan">
      <formula>1</formula>
    </cfRule>
    <cfRule type="cellIs" dxfId="1672" priority="290" operator="greaterThan">
      <formula>0.89</formula>
    </cfRule>
    <cfRule type="cellIs" dxfId="1671" priority="291" operator="greaterThan">
      <formula>0.69</formula>
    </cfRule>
    <cfRule type="cellIs" dxfId="1670" priority="292" operator="greaterThan">
      <formula>0.49</formula>
    </cfRule>
    <cfRule type="cellIs" dxfId="1669" priority="293" operator="greaterThan">
      <formula>0.29</formula>
    </cfRule>
    <cfRule type="cellIs" dxfId="1668" priority="294" operator="lessThan">
      <formula>0.29</formula>
    </cfRule>
  </conditionalFormatting>
  <conditionalFormatting sqref="V19">
    <cfRule type="cellIs" dxfId="1667" priority="145" operator="greaterThan">
      <formula>1</formula>
    </cfRule>
    <cfRule type="cellIs" dxfId="1666" priority="146" operator="greaterThan">
      <formula>0.89</formula>
    </cfRule>
    <cfRule type="cellIs" dxfId="1665" priority="147" operator="greaterThan">
      <formula>0.69</formula>
    </cfRule>
    <cfRule type="cellIs" dxfId="1664" priority="148" operator="greaterThan">
      <formula>0.49</formula>
    </cfRule>
    <cfRule type="cellIs" dxfId="1663" priority="149" operator="greaterThan">
      <formula>0.29</formula>
    </cfRule>
    <cfRule type="cellIs" dxfId="1662" priority="150" operator="lessThan">
      <formula>0.29</formula>
    </cfRule>
  </conditionalFormatting>
  <conditionalFormatting sqref="H19">
    <cfRule type="cellIs" dxfId="1661" priority="175" operator="greaterThan">
      <formula>1</formula>
    </cfRule>
    <cfRule type="cellIs" dxfId="1660" priority="176" operator="greaterThan">
      <formula>0.89</formula>
    </cfRule>
    <cfRule type="cellIs" dxfId="1659" priority="177" operator="greaterThan">
      <formula>0.69</formula>
    </cfRule>
    <cfRule type="cellIs" dxfId="1658" priority="178" operator="greaterThan">
      <formula>0.49</formula>
    </cfRule>
    <cfRule type="cellIs" dxfId="1657" priority="179" operator="greaterThan">
      <formula>0.29</formula>
    </cfRule>
    <cfRule type="cellIs" dxfId="1656" priority="180" operator="lessThan">
      <formula>0.29</formula>
    </cfRule>
  </conditionalFormatting>
  <conditionalFormatting sqref="L19">
    <cfRule type="cellIs" dxfId="1655" priority="169" operator="greaterThan">
      <formula>1</formula>
    </cfRule>
    <cfRule type="cellIs" dxfId="1654" priority="170" operator="greaterThan">
      <formula>0.89</formula>
    </cfRule>
    <cfRule type="cellIs" dxfId="1653" priority="171" operator="greaterThan">
      <formula>0.69</formula>
    </cfRule>
    <cfRule type="cellIs" dxfId="1652" priority="172" operator="greaterThan">
      <formula>0.49</formula>
    </cfRule>
    <cfRule type="cellIs" dxfId="1651" priority="173" operator="greaterThan">
      <formula>0.29</formula>
    </cfRule>
    <cfRule type="cellIs" dxfId="1650" priority="174" operator="lessThan">
      <formula>0.29</formula>
    </cfRule>
  </conditionalFormatting>
  <conditionalFormatting sqref="M19">
    <cfRule type="cellIs" dxfId="1649" priority="163" operator="greaterThan">
      <formula>1</formula>
    </cfRule>
    <cfRule type="cellIs" dxfId="1648" priority="164" operator="greaterThan">
      <formula>0.89</formula>
    </cfRule>
    <cfRule type="cellIs" dxfId="1647" priority="165" operator="greaterThan">
      <formula>0.69</formula>
    </cfRule>
    <cfRule type="cellIs" dxfId="1646" priority="166" operator="greaterThan">
      <formula>0.49</formula>
    </cfRule>
    <cfRule type="cellIs" dxfId="1645" priority="167" operator="greaterThan">
      <formula>0.29</formula>
    </cfRule>
    <cfRule type="cellIs" dxfId="1644" priority="168" operator="lessThan">
      <formula>0.29</formula>
    </cfRule>
  </conditionalFormatting>
  <conditionalFormatting sqref="Q19">
    <cfRule type="cellIs" dxfId="1643" priority="157" operator="greaterThan">
      <formula>1</formula>
    </cfRule>
    <cfRule type="cellIs" dxfId="1642" priority="158" operator="greaterThan">
      <formula>0.89</formula>
    </cfRule>
    <cfRule type="cellIs" dxfId="1641" priority="159" operator="greaterThan">
      <formula>0.69</formula>
    </cfRule>
    <cfRule type="cellIs" dxfId="1640" priority="160" operator="greaterThan">
      <formula>0.49</formula>
    </cfRule>
    <cfRule type="cellIs" dxfId="1639" priority="161" operator="greaterThan">
      <formula>0.29</formula>
    </cfRule>
    <cfRule type="cellIs" dxfId="1638" priority="162" operator="lessThan">
      <formula>0.29</formula>
    </cfRule>
  </conditionalFormatting>
  <conditionalFormatting sqref="U19">
    <cfRule type="cellIs" dxfId="1637" priority="151" operator="greaterThan">
      <formula>1</formula>
    </cfRule>
    <cfRule type="cellIs" dxfId="1636" priority="152" operator="greaterThan">
      <formula>0.89</formula>
    </cfRule>
    <cfRule type="cellIs" dxfId="1635" priority="153" operator="greaterThan">
      <formula>0.69</formula>
    </cfRule>
    <cfRule type="cellIs" dxfId="1634" priority="154" operator="greaterThan">
      <formula>0.49</formula>
    </cfRule>
    <cfRule type="cellIs" dxfId="1633" priority="155" operator="greaterThan">
      <formula>0.29</formula>
    </cfRule>
    <cfRule type="cellIs" dxfId="1632" priority="156" operator="lessThan">
      <formula>0.29</formula>
    </cfRule>
  </conditionalFormatting>
  <conditionalFormatting sqref="H7">
    <cfRule type="cellIs" dxfId="1631" priority="67" operator="greaterThan">
      <formula>1</formula>
    </cfRule>
    <cfRule type="cellIs" dxfId="1630" priority="68" operator="greaterThan">
      <formula>0.89</formula>
    </cfRule>
    <cfRule type="cellIs" dxfId="1629" priority="69" operator="greaterThan">
      <formula>0.69</formula>
    </cfRule>
    <cfRule type="cellIs" dxfId="1628" priority="70" operator="greaterThan">
      <formula>0.49</formula>
    </cfRule>
    <cfRule type="cellIs" dxfId="1627" priority="71" operator="greaterThan">
      <formula>0.29</formula>
    </cfRule>
    <cfRule type="cellIs" dxfId="1626" priority="72" operator="lessThan">
      <formula>0.29</formula>
    </cfRule>
  </conditionalFormatting>
  <conditionalFormatting sqref="L7">
    <cfRule type="cellIs" dxfId="1625" priority="61" operator="greaterThan">
      <formula>1</formula>
    </cfRule>
    <cfRule type="cellIs" dxfId="1624" priority="62" operator="greaterThan">
      <formula>0.89</formula>
    </cfRule>
    <cfRule type="cellIs" dxfId="1623" priority="63" operator="greaterThan">
      <formula>0.69</formula>
    </cfRule>
    <cfRule type="cellIs" dxfId="1622" priority="64" operator="greaterThan">
      <formula>0.49</formula>
    </cfRule>
    <cfRule type="cellIs" dxfId="1621" priority="65" operator="greaterThan">
      <formula>0.29</formula>
    </cfRule>
    <cfRule type="cellIs" dxfId="1620" priority="66" operator="lessThan">
      <formula>0.29</formula>
    </cfRule>
  </conditionalFormatting>
  <conditionalFormatting sqref="M7">
    <cfRule type="cellIs" dxfId="1619" priority="55" operator="greaterThan">
      <formula>1</formula>
    </cfRule>
    <cfRule type="cellIs" dxfId="1618" priority="56" operator="greaterThan">
      <formula>0.89</formula>
    </cfRule>
    <cfRule type="cellIs" dxfId="1617" priority="57" operator="greaterThan">
      <formula>0.69</formula>
    </cfRule>
    <cfRule type="cellIs" dxfId="1616" priority="58" operator="greaterThan">
      <formula>0.49</formula>
    </cfRule>
    <cfRule type="cellIs" dxfId="1615" priority="59" operator="greaterThan">
      <formula>0.29</formula>
    </cfRule>
    <cfRule type="cellIs" dxfId="1614" priority="60" operator="lessThan">
      <formula>0.29</formula>
    </cfRule>
  </conditionalFormatting>
  <conditionalFormatting sqref="Q7">
    <cfRule type="cellIs" dxfId="1613" priority="49" operator="greaterThan">
      <formula>1</formula>
    </cfRule>
    <cfRule type="cellIs" dxfId="1612" priority="50" operator="greaterThan">
      <formula>0.89</formula>
    </cfRule>
    <cfRule type="cellIs" dxfId="1611" priority="51" operator="greaterThan">
      <formula>0.69</formula>
    </cfRule>
    <cfRule type="cellIs" dxfId="1610" priority="52" operator="greaterThan">
      <formula>0.49</formula>
    </cfRule>
    <cfRule type="cellIs" dxfId="1609" priority="53" operator="greaterThan">
      <formula>0.29</formula>
    </cfRule>
    <cfRule type="cellIs" dxfId="1608" priority="54" operator="lessThan">
      <formula>0.29</formula>
    </cfRule>
  </conditionalFormatting>
  <conditionalFormatting sqref="U7">
    <cfRule type="cellIs" dxfId="1607" priority="43" operator="greaterThan">
      <formula>1</formula>
    </cfRule>
    <cfRule type="cellIs" dxfId="1606" priority="44" operator="greaterThan">
      <formula>0.89</formula>
    </cfRule>
    <cfRule type="cellIs" dxfId="1605" priority="45" operator="greaterThan">
      <formula>0.69</formula>
    </cfRule>
    <cfRule type="cellIs" dxfId="1604" priority="46" operator="greaterThan">
      <formula>0.49</formula>
    </cfRule>
    <cfRule type="cellIs" dxfId="1603" priority="47" operator="greaterThan">
      <formula>0.29</formula>
    </cfRule>
    <cfRule type="cellIs" dxfId="1602" priority="48" operator="lessThan">
      <formula>0.29</formula>
    </cfRule>
  </conditionalFormatting>
  <conditionalFormatting sqref="V7">
    <cfRule type="cellIs" dxfId="1601" priority="37" operator="greaterThan">
      <formula>1</formula>
    </cfRule>
    <cfRule type="cellIs" dxfId="1600" priority="38" operator="greaterThan">
      <formula>0.89</formula>
    </cfRule>
    <cfRule type="cellIs" dxfId="1599" priority="39" operator="greaterThan">
      <formula>0.69</formula>
    </cfRule>
    <cfRule type="cellIs" dxfId="1598" priority="40" operator="greaterThan">
      <formula>0.49</formula>
    </cfRule>
    <cfRule type="cellIs" dxfId="1597" priority="41" operator="greaterThan">
      <formula>0.29</formula>
    </cfRule>
    <cfRule type="cellIs" dxfId="1596" priority="42" operator="lessThan">
      <formula>0.29</formula>
    </cfRule>
  </conditionalFormatting>
  <conditionalFormatting sqref="V10">
    <cfRule type="cellIs" dxfId="1595" priority="1" operator="greaterThan">
      <formula>1</formula>
    </cfRule>
    <cfRule type="cellIs" dxfId="1594" priority="2" operator="greaterThan">
      <formula>0.89</formula>
    </cfRule>
    <cfRule type="cellIs" dxfId="1593" priority="3" operator="greaterThan">
      <formula>0.69</formula>
    </cfRule>
    <cfRule type="cellIs" dxfId="1592" priority="4" operator="greaterThan">
      <formula>0.49</formula>
    </cfRule>
    <cfRule type="cellIs" dxfId="1591" priority="5" operator="greaterThan">
      <formula>0.29</formula>
    </cfRule>
    <cfRule type="cellIs" dxfId="1590" priority="6" operator="lessThan">
      <formula>0.29</formula>
    </cfRule>
  </conditionalFormatting>
  <conditionalFormatting sqref="H10">
    <cfRule type="cellIs" dxfId="1589" priority="31" operator="greaterThan">
      <formula>1</formula>
    </cfRule>
    <cfRule type="cellIs" dxfId="1588" priority="32" operator="greaterThan">
      <formula>0.89</formula>
    </cfRule>
    <cfRule type="cellIs" dxfId="1587" priority="33" operator="greaterThan">
      <formula>0.69</formula>
    </cfRule>
    <cfRule type="cellIs" dxfId="1586" priority="34" operator="greaterThan">
      <formula>0.49</formula>
    </cfRule>
    <cfRule type="cellIs" dxfId="1585" priority="35" operator="greaterThan">
      <formula>0.29</formula>
    </cfRule>
    <cfRule type="cellIs" dxfId="1584" priority="36" operator="lessThan">
      <formula>0.29</formula>
    </cfRule>
  </conditionalFormatting>
  <conditionalFormatting sqref="L10">
    <cfRule type="cellIs" dxfId="1583" priority="25" operator="greaterThan">
      <formula>1</formula>
    </cfRule>
    <cfRule type="cellIs" dxfId="1582" priority="26" operator="greaterThan">
      <formula>0.89</formula>
    </cfRule>
    <cfRule type="cellIs" dxfId="1581" priority="27" operator="greaterThan">
      <formula>0.69</formula>
    </cfRule>
    <cfRule type="cellIs" dxfId="1580" priority="28" operator="greaterThan">
      <formula>0.49</formula>
    </cfRule>
    <cfRule type="cellIs" dxfId="1579" priority="29" operator="greaterThan">
      <formula>0.29</formula>
    </cfRule>
    <cfRule type="cellIs" dxfId="1578" priority="30" operator="lessThan">
      <formula>0.29</formula>
    </cfRule>
  </conditionalFormatting>
  <conditionalFormatting sqref="M10">
    <cfRule type="cellIs" dxfId="1577" priority="19" operator="greaterThan">
      <formula>1</formula>
    </cfRule>
    <cfRule type="cellIs" dxfId="1576" priority="20" operator="greaterThan">
      <formula>0.89</formula>
    </cfRule>
    <cfRule type="cellIs" dxfId="1575" priority="21" operator="greaterThan">
      <formula>0.69</formula>
    </cfRule>
    <cfRule type="cellIs" dxfId="1574" priority="22" operator="greaterThan">
      <formula>0.49</formula>
    </cfRule>
    <cfRule type="cellIs" dxfId="1573" priority="23" operator="greaterThan">
      <formula>0.29</formula>
    </cfRule>
    <cfRule type="cellIs" dxfId="1572" priority="24" operator="lessThan">
      <formula>0.29</formula>
    </cfRule>
  </conditionalFormatting>
  <conditionalFormatting sqref="Q10">
    <cfRule type="cellIs" dxfId="1571" priority="13" operator="greaterThan">
      <formula>1</formula>
    </cfRule>
    <cfRule type="cellIs" dxfId="1570" priority="14" operator="greaterThan">
      <formula>0.89</formula>
    </cfRule>
    <cfRule type="cellIs" dxfId="1569" priority="15" operator="greaterThan">
      <formula>0.69</formula>
    </cfRule>
    <cfRule type="cellIs" dxfId="1568" priority="16" operator="greaterThan">
      <formula>0.49</formula>
    </cfRule>
    <cfRule type="cellIs" dxfId="1567" priority="17" operator="greaterThan">
      <formula>0.29</formula>
    </cfRule>
    <cfRule type="cellIs" dxfId="1566" priority="18" operator="lessThan">
      <formula>0.29</formula>
    </cfRule>
  </conditionalFormatting>
  <conditionalFormatting sqref="U10">
    <cfRule type="cellIs" dxfId="1565" priority="7" operator="greaterThan">
      <formula>1</formula>
    </cfRule>
    <cfRule type="cellIs" dxfId="1564" priority="8" operator="greaterThan">
      <formula>0.89</formula>
    </cfRule>
    <cfRule type="cellIs" dxfId="1563" priority="9" operator="greaterThan">
      <formula>0.69</formula>
    </cfRule>
    <cfRule type="cellIs" dxfId="1562" priority="10" operator="greaterThan">
      <formula>0.49</formula>
    </cfRule>
    <cfRule type="cellIs" dxfId="1561" priority="11" operator="greaterThan">
      <formula>0.29</formula>
    </cfRule>
    <cfRule type="cellIs" dxfId="1560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0"/>
  <sheetViews>
    <sheetView topLeftCell="B23" zoomScale="50" zoomScaleNormal="50" workbookViewId="0">
      <selection activeCell="J14" sqref="J14"/>
    </sheetView>
  </sheetViews>
  <sheetFormatPr baseColWidth="10" defaultRowHeight="15"/>
  <cols>
    <col min="1" max="1" width="29.7109375" style="275" customWidth="1"/>
    <col min="2" max="2" width="28.42578125" style="161" customWidth="1"/>
    <col min="3" max="3" width="20.28515625" style="161" customWidth="1"/>
    <col min="4" max="4" width="22.85546875" style="161" customWidth="1"/>
    <col min="5" max="5" width="16.42578125" style="161" customWidth="1"/>
    <col min="6" max="6" width="13.5703125" style="161" customWidth="1"/>
    <col min="7" max="7" width="20.7109375" style="161" customWidth="1"/>
    <col min="8" max="8" width="17.85546875" style="161" customWidth="1"/>
    <col min="9" max="9" width="21.140625" style="161" customWidth="1"/>
    <col min="10" max="10" width="14.28515625" style="161" customWidth="1"/>
    <col min="11" max="11" width="12.140625" style="161" customWidth="1"/>
    <col min="12" max="12" width="16.28515625" style="161" customWidth="1"/>
    <col min="13" max="13" width="17.5703125" style="161" customWidth="1"/>
    <col min="14" max="14" width="16.5703125" style="161" customWidth="1"/>
    <col min="15" max="15" width="12.7109375" style="161" customWidth="1"/>
    <col min="16" max="16" width="15.42578125" style="161" customWidth="1"/>
    <col min="17" max="17" width="9.85546875" style="161" customWidth="1"/>
    <col min="18" max="18" width="12.42578125" style="161" customWidth="1"/>
    <col min="19" max="19" width="13" style="161" customWidth="1"/>
    <col min="20" max="20" width="13.5703125" style="161" customWidth="1"/>
    <col min="21" max="21" width="13" style="161" customWidth="1"/>
    <col min="22" max="22" width="16.28515625" style="161" customWidth="1"/>
    <col min="23" max="16384" width="11.42578125" style="161"/>
  </cols>
  <sheetData>
    <row r="1" spans="1:22" ht="50.1" customHeight="1">
      <c r="A1" s="792" t="s">
        <v>1115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</row>
    <row r="2" spans="1:22" ht="9" customHeight="1" thickBot="1"/>
    <row r="3" spans="1:22" ht="22.5" customHeight="1" thickBot="1">
      <c r="A3" s="797" t="s">
        <v>0</v>
      </c>
      <c r="B3" s="798"/>
      <c r="C3" s="798"/>
      <c r="D3" s="799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276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79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794"/>
      <c r="B6" s="795"/>
      <c r="C6" s="795"/>
      <c r="D6" s="796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263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25">
        <f>H8/H9</f>
        <v>0.83333333333333337</v>
      </c>
      <c r="I7" s="480" t="s">
        <v>25</v>
      </c>
      <c r="J7" s="481"/>
      <c r="K7" s="482"/>
      <c r="L7" s="25">
        <f>L8/L9</f>
        <v>0.88888888888888884</v>
      </c>
      <c r="M7" s="26">
        <f>M8/M9</f>
        <v>0.86111111111111116</v>
      </c>
      <c r="N7" s="477" t="s">
        <v>25</v>
      </c>
      <c r="O7" s="475"/>
      <c r="P7" s="476"/>
      <c r="Q7" s="25">
        <f>Q8/Q9</f>
        <v>0</v>
      </c>
      <c r="R7" s="477" t="s">
        <v>25</v>
      </c>
      <c r="S7" s="475"/>
      <c r="T7" s="476"/>
      <c r="U7" s="25" t="e">
        <f>U8/U9</f>
        <v>#DIV/0!</v>
      </c>
      <c r="V7" s="26">
        <f>V8/V9</f>
        <v>0.60784313725490191</v>
      </c>
    </row>
    <row r="8" spans="1:22" ht="42" customHeight="1">
      <c r="A8" s="486" t="s">
        <v>838</v>
      </c>
      <c r="B8" s="483" t="s">
        <v>839</v>
      </c>
      <c r="C8" s="489" t="s">
        <v>840</v>
      </c>
      <c r="D8" s="335" t="s">
        <v>294</v>
      </c>
      <c r="E8" s="258">
        <v>5</v>
      </c>
      <c r="F8" s="76">
        <v>5</v>
      </c>
      <c r="G8" s="413">
        <v>5</v>
      </c>
      <c r="H8" s="16">
        <f t="shared" ref="H8" si="0">SUM(E8:G8)</f>
        <v>15</v>
      </c>
      <c r="I8" s="258">
        <v>4</v>
      </c>
      <c r="J8" s="76">
        <v>6</v>
      </c>
      <c r="K8" s="413">
        <v>6</v>
      </c>
      <c r="L8" s="16">
        <f t="shared" ref="L8" si="1">SUM(I8:K8)</f>
        <v>16</v>
      </c>
      <c r="M8" s="17">
        <f t="shared" ref="M8:M9" si="2">+H8+L8</f>
        <v>31</v>
      </c>
      <c r="N8" s="46"/>
      <c r="O8" s="14"/>
      <c r="P8" s="363"/>
      <c r="Q8" s="16">
        <f t="shared" ref="Q8" si="3">SUM(N8:P8)</f>
        <v>0</v>
      </c>
      <c r="R8" s="13"/>
      <c r="S8" s="14"/>
      <c r="T8" s="15"/>
      <c r="U8" s="16">
        <f t="shared" ref="U8" si="4">SUM(R8:T8)</f>
        <v>0</v>
      </c>
      <c r="V8" s="17">
        <f>+H8+L8+Q8+U8</f>
        <v>31</v>
      </c>
    </row>
    <row r="9" spans="1:22" ht="52.5" customHeight="1" thickBot="1">
      <c r="A9" s="487"/>
      <c r="B9" s="484"/>
      <c r="C9" s="490" t="s">
        <v>840</v>
      </c>
      <c r="D9" s="34" t="s">
        <v>856</v>
      </c>
      <c r="E9" s="259">
        <v>6</v>
      </c>
      <c r="F9" s="260">
        <v>6</v>
      </c>
      <c r="G9" s="261">
        <v>6</v>
      </c>
      <c r="H9" s="22">
        <f t="shared" ref="H9" si="5">SUM(E9:G9)</f>
        <v>18</v>
      </c>
      <c r="I9" s="259">
        <v>6</v>
      </c>
      <c r="J9" s="260">
        <v>6</v>
      </c>
      <c r="K9" s="261">
        <v>6</v>
      </c>
      <c r="L9" s="22">
        <f t="shared" ref="L9" si="6">SUM(I9:K9)</f>
        <v>18</v>
      </c>
      <c r="M9" s="23">
        <f t="shared" si="2"/>
        <v>36</v>
      </c>
      <c r="N9" s="41">
        <v>5</v>
      </c>
      <c r="O9" s="42">
        <v>5</v>
      </c>
      <c r="P9" s="43">
        <v>5</v>
      </c>
      <c r="Q9" s="22">
        <f t="shared" ref="Q9" si="7">SUM(N9:P9)</f>
        <v>15</v>
      </c>
      <c r="R9" s="19"/>
      <c r="S9" s="20"/>
      <c r="T9" s="21"/>
      <c r="U9" s="22">
        <f t="shared" ref="U9" si="8">SUM(R9:T9)</f>
        <v>0</v>
      </c>
      <c r="V9" s="23">
        <f>+H9+L9+Q9+U9</f>
        <v>51</v>
      </c>
    </row>
    <row r="10" spans="1:22" ht="53.25" customHeight="1" thickBot="1">
      <c r="A10" s="487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>H11/H12</f>
        <v>1</v>
      </c>
      <c r="I10" s="485" t="s">
        <v>25</v>
      </c>
      <c r="J10" s="478"/>
      <c r="K10" s="479"/>
      <c r="L10" s="25">
        <f>L11/L12</f>
        <v>1</v>
      </c>
      <c r="M10" s="26">
        <f>M11/M12</f>
        <v>1</v>
      </c>
      <c r="N10" s="480" t="s">
        <v>25</v>
      </c>
      <c r="O10" s="481"/>
      <c r="P10" s="482"/>
      <c r="Q10" s="25" t="e">
        <f>Q11/Q12</f>
        <v>#DIV/0!</v>
      </c>
      <c r="R10" s="480" t="s">
        <v>25</v>
      </c>
      <c r="S10" s="481"/>
      <c r="T10" s="482"/>
      <c r="U10" s="25" t="e">
        <f>U11/U12</f>
        <v>#DIV/0!</v>
      </c>
      <c r="V10" s="26">
        <f>V11/V12</f>
        <v>1</v>
      </c>
    </row>
    <row r="11" spans="1:22" ht="49.5" customHeight="1">
      <c r="A11" s="487"/>
      <c r="B11" s="483" t="s">
        <v>841</v>
      </c>
      <c r="C11" s="483" t="s">
        <v>842</v>
      </c>
      <c r="D11" s="335" t="s">
        <v>857</v>
      </c>
      <c r="E11" s="75">
        <v>17</v>
      </c>
      <c r="F11" s="76">
        <v>17</v>
      </c>
      <c r="G11" s="77">
        <v>17</v>
      </c>
      <c r="H11" s="16">
        <f t="shared" ref="H11" si="9">SUM(E11:G11)</f>
        <v>51</v>
      </c>
      <c r="I11" s="75">
        <v>17</v>
      </c>
      <c r="J11" s="76">
        <v>17</v>
      </c>
      <c r="K11" s="77">
        <v>17</v>
      </c>
      <c r="L11" s="16">
        <f t="shared" ref="L11" si="10">SUM(I11:K11)</f>
        <v>51</v>
      </c>
      <c r="M11" s="17">
        <f t="shared" ref="M11:M14" si="11">+H11+L11</f>
        <v>102</v>
      </c>
      <c r="N11" s="13"/>
      <c r="O11" s="14"/>
      <c r="P11" s="15"/>
      <c r="Q11" s="16">
        <f t="shared" ref="Q11" si="12">SUM(N11:P11)</f>
        <v>0</v>
      </c>
      <c r="R11" s="13"/>
      <c r="S11" s="14"/>
      <c r="T11" s="15"/>
      <c r="U11" s="16">
        <f t="shared" ref="U11" si="13">SUM(R11:T11)</f>
        <v>0</v>
      </c>
      <c r="V11" s="17">
        <f>+H11+L11+Q11+U11</f>
        <v>102</v>
      </c>
    </row>
    <row r="12" spans="1:22" ht="54" customHeight="1" thickBot="1">
      <c r="A12" s="487"/>
      <c r="B12" s="484"/>
      <c r="C12" s="484" t="s">
        <v>842</v>
      </c>
      <c r="D12" s="34" t="s">
        <v>858</v>
      </c>
      <c r="E12" s="84">
        <v>17</v>
      </c>
      <c r="F12" s="85">
        <v>17</v>
      </c>
      <c r="G12" s="86">
        <v>17</v>
      </c>
      <c r="H12" s="22">
        <f t="shared" ref="H12:H14" si="14">SUM(E12:G12)</f>
        <v>51</v>
      </c>
      <c r="I12" s="84">
        <v>17</v>
      </c>
      <c r="J12" s="85">
        <v>17</v>
      </c>
      <c r="K12" s="86">
        <v>17</v>
      </c>
      <c r="L12" s="22">
        <f t="shared" ref="L12" si="15">SUM(I12:K12)</f>
        <v>51</v>
      </c>
      <c r="M12" s="23">
        <f t="shared" si="11"/>
        <v>102</v>
      </c>
      <c r="N12" s="19"/>
      <c r="O12" s="20"/>
      <c r="P12" s="21"/>
      <c r="Q12" s="22">
        <f t="shared" ref="Q12" si="16">SUM(N12:P12)</f>
        <v>0</v>
      </c>
      <c r="R12" s="19"/>
      <c r="S12" s="20"/>
      <c r="T12" s="21"/>
      <c r="U12" s="22">
        <f t="shared" ref="U12" si="17">SUM(R12:T12)</f>
        <v>0</v>
      </c>
      <c r="V12" s="23">
        <f>+H12+L12+Q12+U12</f>
        <v>102</v>
      </c>
    </row>
    <row r="13" spans="1:22" ht="46.5" customHeight="1" thickBot="1">
      <c r="A13" s="487"/>
      <c r="B13" s="24" t="s">
        <v>28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>H14/H15</f>
        <v>1</v>
      </c>
      <c r="I13" s="485" t="s">
        <v>25</v>
      </c>
      <c r="J13" s="478"/>
      <c r="K13" s="479"/>
      <c r="L13" s="25">
        <f>L14/L15</f>
        <v>0.5</v>
      </c>
      <c r="M13" s="26">
        <f>M14/M15</f>
        <v>0.7</v>
      </c>
      <c r="N13" s="480" t="s">
        <v>25</v>
      </c>
      <c r="O13" s="481"/>
      <c r="P13" s="482"/>
      <c r="Q13" s="25">
        <f>Q14/Q15</f>
        <v>0</v>
      </c>
      <c r="R13" s="480" t="s">
        <v>25</v>
      </c>
      <c r="S13" s="481"/>
      <c r="T13" s="482"/>
      <c r="U13" s="25">
        <f>U14/U15</f>
        <v>0</v>
      </c>
      <c r="V13" s="26">
        <f>V14/V15</f>
        <v>0.29166666666666669</v>
      </c>
    </row>
    <row r="14" spans="1:22" ht="45" customHeight="1">
      <c r="A14" s="487"/>
      <c r="B14" s="483" t="s">
        <v>843</v>
      </c>
      <c r="C14" s="483" t="s">
        <v>844</v>
      </c>
      <c r="D14" s="335" t="s">
        <v>859</v>
      </c>
      <c r="E14" s="258">
        <v>1</v>
      </c>
      <c r="F14" s="76">
        <v>1</v>
      </c>
      <c r="G14" s="77">
        <v>2</v>
      </c>
      <c r="H14" s="16">
        <f t="shared" si="14"/>
        <v>4</v>
      </c>
      <c r="I14" s="75">
        <v>0</v>
      </c>
      <c r="J14" s="76">
        <v>1</v>
      </c>
      <c r="K14" s="77">
        <v>2</v>
      </c>
      <c r="L14" s="16">
        <f t="shared" ref="L14" si="18">SUM(I14:K14)</f>
        <v>3</v>
      </c>
      <c r="M14" s="17">
        <f t="shared" si="11"/>
        <v>7</v>
      </c>
      <c r="N14" s="13"/>
      <c r="O14" s="14"/>
      <c r="P14" s="15"/>
      <c r="Q14" s="16">
        <f t="shared" ref="Q14" si="19">SUM(N14:P14)</f>
        <v>0</v>
      </c>
      <c r="R14" s="13"/>
      <c r="S14" s="14"/>
      <c r="T14" s="15"/>
      <c r="U14" s="16">
        <f t="shared" ref="U14" si="20">SUM(R14:T14)</f>
        <v>0</v>
      </c>
      <c r="V14" s="17">
        <f>+H14+L14+Q14+U14</f>
        <v>7</v>
      </c>
    </row>
    <row r="15" spans="1:22" ht="56.25" customHeight="1" thickBot="1">
      <c r="A15" s="488"/>
      <c r="B15" s="484"/>
      <c r="C15" s="484" t="s">
        <v>844</v>
      </c>
      <c r="D15" s="34" t="s">
        <v>860</v>
      </c>
      <c r="E15" s="259">
        <v>1</v>
      </c>
      <c r="F15" s="260">
        <v>2</v>
      </c>
      <c r="G15" s="261">
        <v>1</v>
      </c>
      <c r="H15" s="44">
        <f t="shared" ref="H15" si="21">SUM(E15:G15)</f>
        <v>4</v>
      </c>
      <c r="I15" s="259">
        <v>1</v>
      </c>
      <c r="J15" s="260">
        <v>2</v>
      </c>
      <c r="K15" s="261">
        <v>3</v>
      </c>
      <c r="L15" s="44">
        <f t="shared" ref="L15" si="22">SUM(I15:K15)</f>
        <v>6</v>
      </c>
      <c r="M15" s="45">
        <f t="shared" ref="M15" si="23">+H15+L15</f>
        <v>10</v>
      </c>
      <c r="N15" s="41">
        <v>2</v>
      </c>
      <c r="O15" s="42">
        <v>4</v>
      </c>
      <c r="P15" s="43">
        <v>3</v>
      </c>
      <c r="Q15" s="44">
        <f t="shared" ref="Q15" si="24">SUM(N15:P15)</f>
        <v>9</v>
      </c>
      <c r="R15" s="41">
        <v>3</v>
      </c>
      <c r="S15" s="42">
        <v>2</v>
      </c>
      <c r="T15" s="43"/>
      <c r="U15" s="44">
        <f t="shared" ref="U15" si="25">SUM(R15:T15)</f>
        <v>5</v>
      </c>
      <c r="V15" s="45">
        <f>+H15+L15+Q15+U15</f>
        <v>24</v>
      </c>
    </row>
    <row r="16" spans="1:22" ht="42" customHeight="1" thickBot="1">
      <c r="A16" s="7" t="s">
        <v>29</v>
      </c>
      <c r="B16" s="451" t="s">
        <v>30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 t="shared" ref="H16" si="26">H17/H18</f>
        <v>3.4</v>
      </c>
      <c r="I16" s="478" t="s">
        <v>25</v>
      </c>
      <c r="J16" s="478"/>
      <c r="K16" s="479"/>
      <c r="L16" s="25">
        <f t="shared" ref="L16:M16" si="27">L17/L18</f>
        <v>4.5999999999999996</v>
      </c>
      <c r="M16" s="26">
        <f t="shared" si="27"/>
        <v>4</v>
      </c>
      <c r="N16" s="481" t="s">
        <v>25</v>
      </c>
      <c r="O16" s="481"/>
      <c r="P16" s="482"/>
      <c r="Q16" s="25">
        <f t="shared" ref="Q16" si="28">Q17/Q18</f>
        <v>0</v>
      </c>
      <c r="R16" s="480" t="s">
        <v>25</v>
      </c>
      <c r="S16" s="481"/>
      <c r="T16" s="482"/>
      <c r="U16" s="25">
        <f t="shared" ref="U16:V16" si="29">U17/U18</f>
        <v>0</v>
      </c>
      <c r="V16" s="26">
        <f t="shared" si="29"/>
        <v>2</v>
      </c>
    </row>
    <row r="17" spans="1:22" ht="48" customHeight="1">
      <c r="A17" s="521" t="s">
        <v>845</v>
      </c>
      <c r="B17" s="483" t="s">
        <v>846</v>
      </c>
      <c r="C17" s="489" t="s">
        <v>847</v>
      </c>
      <c r="D17" s="335" t="s">
        <v>861</v>
      </c>
      <c r="E17" s="258">
        <v>5</v>
      </c>
      <c r="F17" s="76">
        <v>23</v>
      </c>
      <c r="G17" s="77">
        <v>23</v>
      </c>
      <c r="H17" s="16">
        <f t="shared" ref="H17" si="30">SUM(E17:G17)</f>
        <v>51</v>
      </c>
      <c r="I17" s="75">
        <v>23</v>
      </c>
      <c r="J17" s="76">
        <v>23</v>
      </c>
      <c r="K17" s="77">
        <v>23</v>
      </c>
      <c r="L17" s="16">
        <f t="shared" ref="L17" si="31">SUM(I17:K17)</f>
        <v>69</v>
      </c>
      <c r="M17" s="17">
        <f t="shared" ref="M17" si="32">+H17+L17</f>
        <v>120</v>
      </c>
      <c r="N17" s="13"/>
      <c r="O17" s="14"/>
      <c r="P17" s="15"/>
      <c r="Q17" s="16">
        <f t="shared" ref="Q17" si="33">SUM(N17:P17)</f>
        <v>0</v>
      </c>
      <c r="R17" s="13"/>
      <c r="S17" s="14"/>
      <c r="T17" s="15"/>
      <c r="U17" s="16">
        <f t="shared" ref="U17" si="34">SUM(R17:T17)</f>
        <v>0</v>
      </c>
      <c r="V17" s="17">
        <f t="shared" ref="V17" si="35">+H17+L17+Q17+U17</f>
        <v>120</v>
      </c>
    </row>
    <row r="18" spans="1:22" ht="60.75" customHeight="1" thickBot="1">
      <c r="A18" s="522"/>
      <c r="B18" s="484"/>
      <c r="C18" s="490" t="s">
        <v>847</v>
      </c>
      <c r="D18" s="34" t="s">
        <v>862</v>
      </c>
      <c r="E18" s="259">
        <v>5</v>
      </c>
      <c r="F18" s="260">
        <v>5</v>
      </c>
      <c r="G18" s="261">
        <v>5</v>
      </c>
      <c r="H18" s="44">
        <f t="shared" ref="H18" si="36">SUM(E18:G18)</f>
        <v>15</v>
      </c>
      <c r="I18" s="259">
        <v>5</v>
      </c>
      <c r="J18" s="260">
        <v>5</v>
      </c>
      <c r="K18" s="261">
        <v>5</v>
      </c>
      <c r="L18" s="44">
        <f t="shared" ref="L18" si="37">SUM(I18:K18)</f>
        <v>15</v>
      </c>
      <c r="M18" s="45">
        <f t="shared" ref="M18" si="38">+H18+L18</f>
        <v>30</v>
      </c>
      <c r="N18" s="41">
        <v>5</v>
      </c>
      <c r="O18" s="42">
        <v>5</v>
      </c>
      <c r="P18" s="43">
        <v>5</v>
      </c>
      <c r="Q18" s="44">
        <f t="shared" ref="Q18" si="39">SUM(N18:P18)</f>
        <v>15</v>
      </c>
      <c r="R18" s="41">
        <v>5</v>
      </c>
      <c r="S18" s="42">
        <v>5</v>
      </c>
      <c r="T18" s="43">
        <v>5</v>
      </c>
      <c r="U18" s="44">
        <f t="shared" ref="U18" si="40">SUM(R18:T18)</f>
        <v>15</v>
      </c>
      <c r="V18" s="45">
        <f t="shared" ref="V18" si="41">+H18+L18+Q18+U18</f>
        <v>60</v>
      </c>
    </row>
    <row r="19" spans="1:22" ht="39.75" customHeight="1" thickBot="1">
      <c r="A19" s="7" t="s">
        <v>32</v>
      </c>
      <c r="B19" s="451" t="s">
        <v>33</v>
      </c>
      <c r="C19" s="7" t="s">
        <v>24</v>
      </c>
      <c r="D19" s="103" t="s">
        <v>27</v>
      </c>
      <c r="E19" s="478" t="s">
        <v>25</v>
      </c>
      <c r="F19" s="478"/>
      <c r="G19" s="479"/>
      <c r="H19" s="25">
        <f>H20/H21</f>
        <v>1.3333333333333333</v>
      </c>
      <c r="I19" s="478" t="s">
        <v>25</v>
      </c>
      <c r="J19" s="478"/>
      <c r="K19" s="479"/>
      <c r="L19" s="25">
        <f>L20/L21</f>
        <v>1.3333333333333333</v>
      </c>
      <c r="M19" s="26">
        <f>M20/M21</f>
        <v>1.3333333333333333</v>
      </c>
      <c r="N19" s="481" t="s">
        <v>25</v>
      </c>
      <c r="O19" s="481"/>
      <c r="P19" s="482"/>
      <c r="Q19" s="25">
        <f>Q20/Q21</f>
        <v>0</v>
      </c>
      <c r="R19" s="480" t="s">
        <v>25</v>
      </c>
      <c r="S19" s="481"/>
      <c r="T19" s="482"/>
      <c r="U19" s="25" t="e">
        <f>U20/U21</f>
        <v>#DIV/0!</v>
      </c>
      <c r="V19" s="26">
        <f>V20/V21</f>
        <v>0.88888888888888884</v>
      </c>
    </row>
    <row r="20" spans="1:22" ht="39.75" customHeight="1">
      <c r="A20" s="486" t="s">
        <v>848</v>
      </c>
      <c r="B20" s="483" t="s">
        <v>849</v>
      </c>
      <c r="C20" s="489" t="s">
        <v>850</v>
      </c>
      <c r="D20" s="335" t="s">
        <v>863</v>
      </c>
      <c r="E20" s="258">
        <v>1</v>
      </c>
      <c r="F20" s="76">
        <v>1</v>
      </c>
      <c r="G20" s="77">
        <v>2</v>
      </c>
      <c r="H20" s="16">
        <f t="shared" ref="H20" si="42">SUM(E20:G20)</f>
        <v>4</v>
      </c>
      <c r="I20" s="75">
        <v>1</v>
      </c>
      <c r="J20" s="76">
        <v>2</v>
      </c>
      <c r="K20" s="77">
        <v>1</v>
      </c>
      <c r="L20" s="16">
        <f t="shared" ref="L20" si="43">SUM(I20:K20)</f>
        <v>4</v>
      </c>
      <c r="M20" s="17">
        <f t="shared" ref="M20" si="44">+H20+L20</f>
        <v>8</v>
      </c>
      <c r="N20" s="13"/>
      <c r="O20" s="14"/>
      <c r="P20" s="15"/>
      <c r="Q20" s="16">
        <f t="shared" ref="Q20" si="45">SUM(N20:P20)</f>
        <v>0</v>
      </c>
      <c r="R20" s="13"/>
      <c r="S20" s="14"/>
      <c r="T20" s="15"/>
      <c r="U20" s="16">
        <f t="shared" ref="U20" si="46">SUM(R20:T20)</f>
        <v>0</v>
      </c>
      <c r="V20" s="17">
        <f t="shared" ref="V20" si="47">+H20+L20+Q20+U20</f>
        <v>8</v>
      </c>
    </row>
    <row r="21" spans="1:22" ht="42.75" customHeight="1" thickBot="1">
      <c r="A21" s="487"/>
      <c r="B21" s="484"/>
      <c r="C21" s="490" t="s">
        <v>850</v>
      </c>
      <c r="D21" s="34" t="s">
        <v>864</v>
      </c>
      <c r="E21" s="414">
        <v>1</v>
      </c>
      <c r="F21" s="85">
        <v>1</v>
      </c>
      <c r="G21" s="86">
        <v>1</v>
      </c>
      <c r="H21" s="22">
        <f t="shared" ref="H21" si="48">SUM(E21:G21)</f>
        <v>3</v>
      </c>
      <c r="I21" s="84">
        <v>1</v>
      </c>
      <c r="J21" s="85">
        <v>1</v>
      </c>
      <c r="K21" s="86">
        <v>1</v>
      </c>
      <c r="L21" s="22">
        <f t="shared" ref="L21" si="49">SUM(I21:K21)</f>
        <v>3</v>
      </c>
      <c r="M21" s="23">
        <f t="shared" ref="M21" si="50">+H21+L21</f>
        <v>6</v>
      </c>
      <c r="N21" s="28">
        <v>1</v>
      </c>
      <c r="O21" s="29">
        <v>1</v>
      </c>
      <c r="P21" s="30">
        <v>1</v>
      </c>
      <c r="Q21" s="22">
        <f t="shared" ref="Q21" si="51">SUM(N21:P21)</f>
        <v>3</v>
      </c>
      <c r="R21" s="28"/>
      <c r="S21" s="29"/>
      <c r="T21" s="30"/>
      <c r="U21" s="22">
        <f t="shared" ref="U21" si="52">SUM(R21:T21)</f>
        <v>0</v>
      </c>
      <c r="V21" s="23">
        <f t="shared" ref="V21" si="53">+H21+L21+Q21+U21</f>
        <v>9</v>
      </c>
    </row>
    <row r="22" spans="1:22" ht="46.5" customHeight="1" thickBot="1">
      <c r="A22" s="487"/>
      <c r="B22" s="24" t="s">
        <v>34</v>
      </c>
      <c r="C22" s="7" t="s">
        <v>24</v>
      </c>
      <c r="D22" s="103" t="s">
        <v>27</v>
      </c>
      <c r="E22" s="588" t="s">
        <v>25</v>
      </c>
      <c r="F22" s="588"/>
      <c r="G22" s="589"/>
      <c r="H22" s="9">
        <f t="shared" ref="H22" si="54">H23/H24</f>
        <v>1.3333333333333333</v>
      </c>
      <c r="I22" s="588" t="s">
        <v>25</v>
      </c>
      <c r="J22" s="588"/>
      <c r="K22" s="589"/>
      <c r="L22" s="9">
        <f t="shared" ref="L22:M22" si="55">L23/L24</f>
        <v>0.2</v>
      </c>
      <c r="M22" s="10">
        <f t="shared" si="55"/>
        <v>0.76666666666666672</v>
      </c>
      <c r="N22" s="475" t="s">
        <v>25</v>
      </c>
      <c r="O22" s="475"/>
      <c r="P22" s="476"/>
      <c r="Q22" s="9">
        <f t="shared" ref="Q22" si="56">Q23/Q24</f>
        <v>0</v>
      </c>
      <c r="R22" s="477" t="s">
        <v>25</v>
      </c>
      <c r="S22" s="475"/>
      <c r="T22" s="476"/>
      <c r="U22" s="9" t="e">
        <f t="shared" ref="U22:V22" si="57">U23/U24</f>
        <v>#DIV/0!</v>
      </c>
      <c r="V22" s="10">
        <f t="shared" si="57"/>
        <v>0.51111111111111107</v>
      </c>
    </row>
    <row r="23" spans="1:22" ht="45" customHeight="1">
      <c r="A23" s="487"/>
      <c r="B23" s="483" t="s">
        <v>851</v>
      </c>
      <c r="C23" s="489" t="s">
        <v>852</v>
      </c>
      <c r="D23" s="335" t="s">
        <v>865</v>
      </c>
      <c r="E23" s="415">
        <v>10</v>
      </c>
      <c r="F23" s="416">
        <v>25</v>
      </c>
      <c r="G23" s="417">
        <v>5</v>
      </c>
      <c r="H23" s="280">
        <f t="shared" ref="H23" si="58">SUM(E23:G23)</f>
        <v>40</v>
      </c>
      <c r="I23" s="421">
        <v>2</v>
      </c>
      <c r="J23" s="416">
        <v>1</v>
      </c>
      <c r="K23" s="417">
        <v>3</v>
      </c>
      <c r="L23" s="280">
        <f t="shared" ref="L23" si="59">SUM(I23:K23)</f>
        <v>6</v>
      </c>
      <c r="M23" s="281">
        <f t="shared" ref="M23" si="60">+H23+L23</f>
        <v>46</v>
      </c>
      <c r="N23" s="277"/>
      <c r="O23" s="278"/>
      <c r="P23" s="279"/>
      <c r="Q23" s="280">
        <f t="shared" ref="Q23" si="61">SUM(N23:P23)</f>
        <v>0</v>
      </c>
      <c r="R23" s="277"/>
      <c r="S23" s="278"/>
      <c r="T23" s="279"/>
      <c r="U23" s="280">
        <f t="shared" ref="U23" si="62">SUM(R23:T23)</f>
        <v>0</v>
      </c>
      <c r="V23" s="281">
        <f t="shared" ref="V23" si="63">+H23+L23+Q23+U23</f>
        <v>46</v>
      </c>
    </row>
    <row r="24" spans="1:22" ht="48" customHeight="1" thickBot="1">
      <c r="A24" s="488"/>
      <c r="B24" s="484"/>
      <c r="C24" s="490" t="s">
        <v>852</v>
      </c>
      <c r="D24" s="34" t="s">
        <v>866</v>
      </c>
      <c r="E24" s="418">
        <v>10</v>
      </c>
      <c r="F24" s="419">
        <v>10</v>
      </c>
      <c r="G24" s="420">
        <v>10</v>
      </c>
      <c r="H24" s="367">
        <f t="shared" ref="H24" si="64">SUM(E24:G24)</f>
        <v>30</v>
      </c>
      <c r="I24" s="418">
        <v>10</v>
      </c>
      <c r="J24" s="419">
        <v>10</v>
      </c>
      <c r="K24" s="420">
        <v>10</v>
      </c>
      <c r="L24" s="367">
        <f t="shared" ref="L24" si="65">SUM(I24:K24)</f>
        <v>30</v>
      </c>
      <c r="M24" s="368">
        <f t="shared" ref="M24" si="66">+H24+L24</f>
        <v>60</v>
      </c>
      <c r="N24" s="364">
        <v>10</v>
      </c>
      <c r="O24" s="365">
        <v>10</v>
      </c>
      <c r="P24" s="366">
        <v>10</v>
      </c>
      <c r="Q24" s="367">
        <f t="shared" ref="Q24" si="67">SUM(N24:P24)</f>
        <v>30</v>
      </c>
      <c r="R24" s="364"/>
      <c r="S24" s="365"/>
      <c r="T24" s="366"/>
      <c r="U24" s="367">
        <f t="shared" ref="U24" si="68">SUM(R24:T24)</f>
        <v>0</v>
      </c>
      <c r="V24" s="368">
        <f t="shared" ref="V24" si="69">+H24+L24+Q24+U24</f>
        <v>90</v>
      </c>
    </row>
    <row r="25" spans="1:22" ht="45" customHeight="1" thickBot="1">
      <c r="A25" s="7" t="s">
        <v>270</v>
      </c>
      <c r="B25" s="451" t="s">
        <v>75</v>
      </c>
      <c r="C25" s="7" t="s">
        <v>24</v>
      </c>
      <c r="D25" s="103" t="s">
        <v>27</v>
      </c>
      <c r="E25" s="478" t="s">
        <v>25</v>
      </c>
      <c r="F25" s="478"/>
      <c r="G25" s="479"/>
      <c r="H25" s="25">
        <f t="shared" ref="H25" si="70">H26/H27</f>
        <v>1.0166666666666666</v>
      </c>
      <c r="I25" s="485" t="s">
        <v>25</v>
      </c>
      <c r="J25" s="478"/>
      <c r="K25" s="479"/>
      <c r="L25" s="25">
        <f t="shared" ref="L25:M25" si="71">L26/L27</f>
        <v>1.05</v>
      </c>
      <c r="M25" s="26">
        <f t="shared" si="71"/>
        <v>1.0333333333333334</v>
      </c>
      <c r="N25" s="480" t="s">
        <v>25</v>
      </c>
      <c r="O25" s="481"/>
      <c r="P25" s="482"/>
      <c r="Q25" s="25">
        <f t="shared" ref="Q25" si="72">Q26/Q27</f>
        <v>0</v>
      </c>
      <c r="R25" s="480" t="s">
        <v>25</v>
      </c>
      <c r="S25" s="481"/>
      <c r="T25" s="482"/>
      <c r="U25" s="25" t="e">
        <f t="shared" ref="U25:V25" si="73">U26/U27</f>
        <v>#DIV/0!</v>
      </c>
      <c r="V25" s="26">
        <f t="shared" si="73"/>
        <v>0.68888888888888888</v>
      </c>
    </row>
    <row r="26" spans="1:22" ht="66.75" customHeight="1">
      <c r="A26" s="487" t="s">
        <v>853</v>
      </c>
      <c r="B26" s="483" t="s">
        <v>854</v>
      </c>
      <c r="C26" s="489" t="s">
        <v>855</v>
      </c>
      <c r="D26" s="335" t="s">
        <v>867</v>
      </c>
      <c r="E26" s="258">
        <v>80</v>
      </c>
      <c r="F26" s="76">
        <v>82</v>
      </c>
      <c r="G26" s="77">
        <v>82</v>
      </c>
      <c r="H26" s="16">
        <f t="shared" ref="H26" si="74">SUM(E26:G26)</f>
        <v>244</v>
      </c>
      <c r="I26" s="75">
        <v>83</v>
      </c>
      <c r="J26" s="76">
        <v>84</v>
      </c>
      <c r="K26" s="77">
        <v>85</v>
      </c>
      <c r="L26" s="16">
        <f t="shared" ref="L26" si="75">SUM(I26:K26)</f>
        <v>252</v>
      </c>
      <c r="M26" s="17">
        <f t="shared" ref="M26" si="76">+H26+L26</f>
        <v>496</v>
      </c>
      <c r="N26" s="13"/>
      <c r="O26" s="14"/>
      <c r="P26" s="15"/>
      <c r="Q26" s="16">
        <f t="shared" ref="Q26" si="77">SUM(N26:P26)</f>
        <v>0</v>
      </c>
      <c r="R26" s="13"/>
      <c r="S26" s="14"/>
      <c r="T26" s="15"/>
      <c r="U26" s="16">
        <f t="shared" ref="U26" si="78">SUM(R26:T26)</f>
        <v>0</v>
      </c>
      <c r="V26" s="17">
        <f t="shared" ref="V26" si="79">+H26+L26+Q26+U26</f>
        <v>496</v>
      </c>
    </row>
    <row r="27" spans="1:22" ht="48" customHeight="1" thickBot="1">
      <c r="A27" s="488"/>
      <c r="B27" s="484"/>
      <c r="C27" s="490"/>
      <c r="D27" s="34" t="s">
        <v>868</v>
      </c>
      <c r="E27" s="259">
        <v>80</v>
      </c>
      <c r="F27" s="260">
        <v>80</v>
      </c>
      <c r="G27" s="261">
        <v>80</v>
      </c>
      <c r="H27" s="44">
        <f t="shared" ref="H27" si="80">SUM(E27:G27)</f>
        <v>240</v>
      </c>
      <c r="I27" s="259">
        <v>80</v>
      </c>
      <c r="J27" s="260">
        <v>80</v>
      </c>
      <c r="K27" s="261">
        <v>80</v>
      </c>
      <c r="L27" s="44">
        <f t="shared" ref="L27" si="81">SUM(I27:K27)</f>
        <v>240</v>
      </c>
      <c r="M27" s="45">
        <f t="shared" ref="M27" si="82">+H27+L27</f>
        <v>480</v>
      </c>
      <c r="N27" s="41">
        <v>80</v>
      </c>
      <c r="O27" s="42">
        <v>80</v>
      </c>
      <c r="P27" s="43">
        <v>80</v>
      </c>
      <c r="Q27" s="44">
        <f t="shared" ref="Q27" si="83">SUM(N27:P27)</f>
        <v>240</v>
      </c>
      <c r="R27" s="41"/>
      <c r="S27" s="42"/>
      <c r="T27" s="43"/>
      <c r="U27" s="44">
        <f t="shared" ref="U27" si="84">SUM(R27:T27)</f>
        <v>0</v>
      </c>
      <c r="V27" s="45">
        <f t="shared" ref="V27" si="85">+H27+L27+Q27+U27</f>
        <v>720</v>
      </c>
    </row>
    <row r="28" spans="1:22" ht="40.5" customHeight="1" thickBot="1">
      <c r="A28" s="497" t="s">
        <v>1026</v>
      </c>
      <c r="B28" s="498"/>
      <c r="C28" s="7" t="s">
        <v>24</v>
      </c>
      <c r="D28" s="103" t="s">
        <v>27</v>
      </c>
      <c r="E28" s="478" t="s">
        <v>25</v>
      </c>
      <c r="F28" s="478"/>
      <c r="G28" s="479"/>
      <c r="H28" s="25" t="e">
        <f>H29/H30</f>
        <v>#DIV/0!</v>
      </c>
      <c r="I28" s="485" t="s">
        <v>25</v>
      </c>
      <c r="J28" s="478"/>
      <c r="K28" s="479"/>
      <c r="L28" s="25" t="e">
        <f>L29/L30</f>
        <v>#DIV/0!</v>
      </c>
      <c r="M28" s="26" t="e">
        <f>M29/M30</f>
        <v>#DIV/0!</v>
      </c>
      <c r="N28" s="480" t="s">
        <v>25</v>
      </c>
      <c r="O28" s="481"/>
      <c r="P28" s="482"/>
      <c r="Q28" s="25" t="e">
        <f>Q29/Q30</f>
        <v>#DIV/0!</v>
      </c>
      <c r="R28" s="480" t="s">
        <v>25</v>
      </c>
      <c r="S28" s="481"/>
      <c r="T28" s="482"/>
      <c r="U28" s="25" t="e">
        <f>U29/U30</f>
        <v>#DIV/0!</v>
      </c>
      <c r="V28" s="26" t="e">
        <f>V29/V30</f>
        <v>#DIV/0!</v>
      </c>
    </row>
    <row r="29" spans="1:22" ht="32.25" customHeight="1">
      <c r="A29" s="630" t="s">
        <v>214</v>
      </c>
      <c r="B29" s="631"/>
      <c r="C29" s="493" t="s">
        <v>215</v>
      </c>
      <c r="D29" s="47" t="s">
        <v>36</v>
      </c>
      <c r="E29" s="421"/>
      <c r="F29" s="416"/>
      <c r="G29" s="417"/>
      <c r="H29" s="280">
        <f>SUM(E29:G29)</f>
        <v>0</v>
      </c>
      <c r="I29" s="421"/>
      <c r="J29" s="416"/>
      <c r="K29" s="417"/>
      <c r="L29" s="280">
        <f>SUM(I29:K29)</f>
        <v>0</v>
      </c>
      <c r="M29" s="281">
        <f>+H29+L29</f>
        <v>0</v>
      </c>
      <c r="N29" s="277"/>
      <c r="O29" s="278"/>
      <c r="P29" s="279"/>
      <c r="Q29" s="280">
        <f>SUM(N29:P29)</f>
        <v>0</v>
      </c>
      <c r="R29" s="277"/>
      <c r="S29" s="278"/>
      <c r="T29" s="279"/>
      <c r="U29" s="280">
        <f>SUM(R29:T29)</f>
        <v>0</v>
      </c>
      <c r="V29" s="281">
        <f>+H29+L29+Q29+U29</f>
        <v>0</v>
      </c>
    </row>
    <row r="30" spans="1:22" ht="48" customHeight="1" thickBot="1">
      <c r="A30" s="632"/>
      <c r="B30" s="633"/>
      <c r="C30" s="494"/>
      <c r="D30" s="48" t="s">
        <v>37</v>
      </c>
      <c r="E30" s="422"/>
      <c r="F30" s="423"/>
      <c r="G30" s="424"/>
      <c r="H30" s="282">
        <f>SUM(E30:G30)</f>
        <v>0</v>
      </c>
      <c r="I30" s="422"/>
      <c r="J30" s="423"/>
      <c r="K30" s="424"/>
      <c r="L30" s="282">
        <f>SUM(I30:K30)</f>
        <v>0</v>
      </c>
      <c r="M30" s="283">
        <f>+H30+L30</f>
        <v>0</v>
      </c>
      <c r="N30" s="284"/>
      <c r="O30" s="285"/>
      <c r="P30" s="286"/>
      <c r="Q30" s="282">
        <f>SUM(N30:P30)</f>
        <v>0</v>
      </c>
      <c r="R30" s="284"/>
      <c r="S30" s="285"/>
      <c r="T30" s="286"/>
      <c r="U30" s="282">
        <f>SUM(R30:T30)</f>
        <v>0</v>
      </c>
      <c r="V30" s="283">
        <f>+H30+L30+Q30+U30</f>
        <v>0</v>
      </c>
    </row>
  </sheetData>
  <protectedRanges>
    <protectedRange sqref="N26:P27 R26:T27" name="Rango3"/>
    <protectedRange sqref="N20:P21 R20:T21" name="Rango2"/>
    <protectedRange sqref="R8:T8 N11:P11 R11:T11 N8:P9 N14:P15 R14:T15" name="Rango1"/>
    <protectedRange sqref="N17:P18 R17:T18" name="Rango2_1"/>
    <protectedRange sqref="E26:G27" name="Rango3_2"/>
    <protectedRange sqref="E20:G21" name="Rango2_3"/>
    <protectedRange sqref="E11:G11 E8:G9 E14:G15" name="Rango1_2"/>
    <protectedRange sqref="E17:G18" name="Rango2_1_2"/>
    <protectedRange sqref="I26:K27" name="Rango3_6"/>
    <protectedRange sqref="I20:K21" name="Rango2_7"/>
    <protectedRange sqref="I11:K11 I8:K9 I14:K15" name="Rango1_6"/>
    <protectedRange sqref="I17:K18" name="Rango2_1_6"/>
  </protectedRanges>
  <mergeCells count="76">
    <mergeCell ref="A1:P1"/>
    <mergeCell ref="A5:A6"/>
    <mergeCell ref="C5:D5"/>
    <mergeCell ref="B6:D6"/>
    <mergeCell ref="A3:D3"/>
    <mergeCell ref="E3:E6"/>
    <mergeCell ref="E7:G7"/>
    <mergeCell ref="I7:K7"/>
    <mergeCell ref="N7:P7"/>
    <mergeCell ref="R7:T7"/>
    <mergeCell ref="Q3:Q6"/>
    <mergeCell ref="R3:R6"/>
    <mergeCell ref="S3:S6"/>
    <mergeCell ref="T3:T6"/>
    <mergeCell ref="J3:J6"/>
    <mergeCell ref="F3:F6"/>
    <mergeCell ref="G3:G6"/>
    <mergeCell ref="H3:H6"/>
    <mergeCell ref="I3:I6"/>
    <mergeCell ref="U3:U6"/>
    <mergeCell ref="V3:V6"/>
    <mergeCell ref="K3:K6"/>
    <mergeCell ref="L3:L6"/>
    <mergeCell ref="M3:M6"/>
    <mergeCell ref="N3:N6"/>
    <mergeCell ref="O3:O6"/>
    <mergeCell ref="P3:P6"/>
    <mergeCell ref="R10:T10"/>
    <mergeCell ref="B11:B12"/>
    <mergeCell ref="C11:C12"/>
    <mergeCell ref="E13:G13"/>
    <mergeCell ref="I13:K13"/>
    <mergeCell ref="N13:P13"/>
    <mergeCell ref="R13:T13"/>
    <mergeCell ref="N10:P10"/>
    <mergeCell ref="A8:A15"/>
    <mergeCell ref="B8:B9"/>
    <mergeCell ref="C8:C9"/>
    <mergeCell ref="E10:G10"/>
    <mergeCell ref="I10:K10"/>
    <mergeCell ref="B14:B15"/>
    <mergeCell ref="C14:C15"/>
    <mergeCell ref="E19:G19"/>
    <mergeCell ref="I19:K19"/>
    <mergeCell ref="N19:P19"/>
    <mergeCell ref="R19:T19"/>
    <mergeCell ref="E16:G16"/>
    <mergeCell ref="I16:K16"/>
    <mergeCell ref="N16:P16"/>
    <mergeCell ref="R16:T16"/>
    <mergeCell ref="A17:A18"/>
    <mergeCell ref="B17:B18"/>
    <mergeCell ref="C17:C18"/>
    <mergeCell ref="A20:A24"/>
    <mergeCell ref="B20:B21"/>
    <mergeCell ref="C20:C21"/>
    <mergeCell ref="B23:B24"/>
    <mergeCell ref="C23:C24"/>
    <mergeCell ref="A26:A27"/>
    <mergeCell ref="B26:B27"/>
    <mergeCell ref="C26:C27"/>
    <mergeCell ref="E25:G25"/>
    <mergeCell ref="I25:K25"/>
    <mergeCell ref="N25:P25"/>
    <mergeCell ref="R25:T25"/>
    <mergeCell ref="N22:P22"/>
    <mergeCell ref="E22:G22"/>
    <mergeCell ref="I22:K22"/>
    <mergeCell ref="R22:T22"/>
    <mergeCell ref="N28:P28"/>
    <mergeCell ref="R28:T28"/>
    <mergeCell ref="A29:B30"/>
    <mergeCell ref="C29:C30"/>
    <mergeCell ref="A28:B28"/>
    <mergeCell ref="E28:G28"/>
    <mergeCell ref="I28:K28"/>
  </mergeCells>
  <conditionalFormatting sqref="H16">
    <cfRule type="cellIs" dxfId="1559" priority="607" operator="greaterThan">
      <formula>1</formula>
    </cfRule>
    <cfRule type="cellIs" dxfId="1558" priority="608" operator="greaterThan">
      <formula>0.89</formula>
    </cfRule>
    <cfRule type="cellIs" dxfId="1557" priority="609" operator="greaterThan">
      <formula>0.69</formula>
    </cfRule>
    <cfRule type="cellIs" dxfId="1556" priority="610" operator="greaterThan">
      <formula>0.49</formula>
    </cfRule>
    <cfRule type="cellIs" dxfId="1555" priority="611" operator="greaterThan">
      <formula>0.29</formula>
    </cfRule>
    <cfRule type="cellIs" dxfId="1554" priority="612" operator="lessThan">
      <formula>0.29</formula>
    </cfRule>
  </conditionalFormatting>
  <conditionalFormatting sqref="L16">
    <cfRule type="cellIs" dxfId="1553" priority="601" operator="greaterThan">
      <formula>1</formula>
    </cfRule>
    <cfRule type="cellIs" dxfId="1552" priority="602" operator="greaterThan">
      <formula>0.89</formula>
    </cfRule>
    <cfRule type="cellIs" dxfId="1551" priority="603" operator="greaterThan">
      <formula>0.69</formula>
    </cfRule>
    <cfRule type="cellIs" dxfId="1550" priority="604" operator="greaterThan">
      <formula>0.49</formula>
    </cfRule>
    <cfRule type="cellIs" dxfId="1549" priority="605" operator="greaterThan">
      <formula>0.29</formula>
    </cfRule>
    <cfRule type="cellIs" dxfId="1548" priority="606" operator="lessThan">
      <formula>0.29</formula>
    </cfRule>
  </conditionalFormatting>
  <conditionalFormatting sqref="V19">
    <cfRule type="cellIs" dxfId="1547" priority="505" operator="greaterThan">
      <formula>1</formula>
    </cfRule>
    <cfRule type="cellIs" dxfId="1546" priority="506" operator="greaterThan">
      <formula>0.89</formula>
    </cfRule>
    <cfRule type="cellIs" dxfId="1545" priority="507" operator="greaterThan">
      <formula>0.69</formula>
    </cfRule>
    <cfRule type="cellIs" dxfId="1544" priority="508" operator="greaterThan">
      <formula>0.49</formula>
    </cfRule>
    <cfRule type="cellIs" dxfId="1543" priority="509" operator="greaterThan">
      <formula>0.29</formula>
    </cfRule>
    <cfRule type="cellIs" dxfId="1542" priority="510" operator="lessThan">
      <formula>0.29</formula>
    </cfRule>
  </conditionalFormatting>
  <conditionalFormatting sqref="M16">
    <cfRule type="cellIs" dxfId="1541" priority="595" operator="greaterThan">
      <formula>1</formula>
    </cfRule>
    <cfRule type="cellIs" dxfId="1540" priority="596" operator="greaterThan">
      <formula>0.89</formula>
    </cfRule>
    <cfRule type="cellIs" dxfId="1539" priority="597" operator="greaterThan">
      <formula>0.69</formula>
    </cfRule>
    <cfRule type="cellIs" dxfId="1538" priority="598" operator="greaterThan">
      <formula>0.49</formula>
    </cfRule>
    <cfRule type="cellIs" dxfId="1537" priority="599" operator="greaterThan">
      <formula>0.29</formula>
    </cfRule>
    <cfRule type="cellIs" dxfId="1536" priority="600" operator="lessThan">
      <formula>0.29</formula>
    </cfRule>
  </conditionalFormatting>
  <conditionalFormatting sqref="Q16">
    <cfRule type="cellIs" dxfId="1535" priority="589" operator="greaterThan">
      <formula>1</formula>
    </cfRule>
    <cfRule type="cellIs" dxfId="1534" priority="590" operator="greaterThan">
      <formula>0.89</formula>
    </cfRule>
    <cfRule type="cellIs" dxfId="1533" priority="591" operator="greaterThan">
      <formula>0.69</formula>
    </cfRule>
    <cfRule type="cellIs" dxfId="1532" priority="592" operator="greaterThan">
      <formula>0.49</formula>
    </cfRule>
    <cfRule type="cellIs" dxfId="1531" priority="593" operator="greaterThan">
      <formula>0.29</formula>
    </cfRule>
    <cfRule type="cellIs" dxfId="1530" priority="594" operator="lessThan">
      <formula>0.29</formula>
    </cfRule>
  </conditionalFormatting>
  <conditionalFormatting sqref="U16">
    <cfRule type="cellIs" dxfId="1529" priority="583" operator="greaterThan">
      <formula>1</formula>
    </cfRule>
    <cfRule type="cellIs" dxfId="1528" priority="584" operator="greaterThan">
      <formula>0.89</formula>
    </cfRule>
    <cfRule type="cellIs" dxfId="1527" priority="585" operator="greaterThan">
      <formula>0.69</formula>
    </cfRule>
    <cfRule type="cellIs" dxfId="1526" priority="586" operator="greaterThan">
      <formula>0.49</formula>
    </cfRule>
    <cfRule type="cellIs" dxfId="1525" priority="587" operator="greaterThan">
      <formula>0.29</formula>
    </cfRule>
    <cfRule type="cellIs" dxfId="1524" priority="588" operator="lessThan">
      <formula>0.29</formula>
    </cfRule>
  </conditionalFormatting>
  <conditionalFormatting sqref="V16">
    <cfRule type="cellIs" dxfId="1523" priority="577" operator="greaterThan">
      <formula>1</formula>
    </cfRule>
    <cfRule type="cellIs" dxfId="1522" priority="578" operator="greaterThan">
      <formula>0.89</formula>
    </cfRule>
    <cfRule type="cellIs" dxfId="1521" priority="579" operator="greaterThan">
      <formula>0.69</formula>
    </cfRule>
    <cfRule type="cellIs" dxfId="1520" priority="580" operator="greaterThan">
      <formula>0.49</formula>
    </cfRule>
    <cfRule type="cellIs" dxfId="1519" priority="581" operator="greaterThan">
      <formula>0.29</formula>
    </cfRule>
    <cfRule type="cellIs" dxfId="1518" priority="582" operator="lessThan">
      <formula>0.29</formula>
    </cfRule>
  </conditionalFormatting>
  <conditionalFormatting sqref="H19">
    <cfRule type="cellIs" dxfId="1517" priority="535" operator="greaterThan">
      <formula>1</formula>
    </cfRule>
    <cfRule type="cellIs" dxfId="1516" priority="536" operator="greaterThan">
      <formula>0.89</formula>
    </cfRule>
    <cfRule type="cellIs" dxfId="1515" priority="537" operator="greaterThan">
      <formula>0.69</formula>
    </cfRule>
    <cfRule type="cellIs" dxfId="1514" priority="538" operator="greaterThan">
      <formula>0.49</formula>
    </cfRule>
    <cfRule type="cellIs" dxfId="1513" priority="539" operator="greaterThan">
      <formula>0.29</formula>
    </cfRule>
    <cfRule type="cellIs" dxfId="1512" priority="540" operator="lessThan">
      <formula>0.29</formula>
    </cfRule>
  </conditionalFormatting>
  <conditionalFormatting sqref="L19">
    <cfRule type="cellIs" dxfId="1511" priority="529" operator="greaterThan">
      <formula>1</formula>
    </cfRule>
    <cfRule type="cellIs" dxfId="1510" priority="530" operator="greaterThan">
      <formula>0.89</formula>
    </cfRule>
    <cfRule type="cellIs" dxfId="1509" priority="531" operator="greaterThan">
      <formula>0.69</formula>
    </cfRule>
    <cfRule type="cellIs" dxfId="1508" priority="532" operator="greaterThan">
      <formula>0.49</formula>
    </cfRule>
    <cfRule type="cellIs" dxfId="1507" priority="533" operator="greaterThan">
      <formula>0.29</formula>
    </cfRule>
    <cfRule type="cellIs" dxfId="1506" priority="534" operator="lessThan">
      <formula>0.29</formula>
    </cfRule>
  </conditionalFormatting>
  <conditionalFormatting sqref="M19">
    <cfRule type="cellIs" dxfId="1505" priority="523" operator="greaterThan">
      <formula>1</formula>
    </cfRule>
    <cfRule type="cellIs" dxfId="1504" priority="524" operator="greaterThan">
      <formula>0.89</formula>
    </cfRule>
    <cfRule type="cellIs" dxfId="1503" priority="525" operator="greaterThan">
      <formula>0.69</formula>
    </cfRule>
    <cfRule type="cellIs" dxfId="1502" priority="526" operator="greaterThan">
      <formula>0.49</formula>
    </cfRule>
    <cfRule type="cellIs" dxfId="1501" priority="527" operator="greaterThan">
      <formula>0.29</formula>
    </cfRule>
    <cfRule type="cellIs" dxfId="1500" priority="528" operator="lessThan">
      <formula>0.29</formula>
    </cfRule>
  </conditionalFormatting>
  <conditionalFormatting sqref="Q19">
    <cfRule type="cellIs" dxfId="1499" priority="517" operator="greaterThan">
      <formula>1</formula>
    </cfRule>
    <cfRule type="cellIs" dxfId="1498" priority="518" operator="greaterThan">
      <formula>0.89</formula>
    </cfRule>
    <cfRule type="cellIs" dxfId="1497" priority="519" operator="greaterThan">
      <formula>0.69</formula>
    </cfRule>
    <cfRule type="cellIs" dxfId="1496" priority="520" operator="greaterThan">
      <formula>0.49</formula>
    </cfRule>
    <cfRule type="cellIs" dxfId="1495" priority="521" operator="greaterThan">
      <formula>0.29</formula>
    </cfRule>
    <cfRule type="cellIs" dxfId="1494" priority="522" operator="lessThan">
      <formula>0.29</formula>
    </cfRule>
  </conditionalFormatting>
  <conditionalFormatting sqref="U19">
    <cfRule type="cellIs" dxfId="1493" priority="511" operator="greaterThan">
      <formula>1</formula>
    </cfRule>
    <cfRule type="cellIs" dxfId="1492" priority="512" operator="greaterThan">
      <formula>0.89</formula>
    </cfRule>
    <cfRule type="cellIs" dxfId="1491" priority="513" operator="greaterThan">
      <formula>0.69</formula>
    </cfRule>
    <cfRule type="cellIs" dxfId="1490" priority="514" operator="greaterThan">
      <formula>0.49</formula>
    </cfRule>
    <cfRule type="cellIs" dxfId="1489" priority="515" operator="greaterThan">
      <formula>0.29</formula>
    </cfRule>
    <cfRule type="cellIs" dxfId="1488" priority="516" operator="lessThan">
      <formula>0.29</formula>
    </cfRule>
  </conditionalFormatting>
  <conditionalFormatting sqref="V22">
    <cfRule type="cellIs" dxfId="1487" priority="469" operator="greaterThan">
      <formula>1</formula>
    </cfRule>
    <cfRule type="cellIs" dxfId="1486" priority="470" operator="greaterThan">
      <formula>0.89</formula>
    </cfRule>
    <cfRule type="cellIs" dxfId="1485" priority="471" operator="greaterThan">
      <formula>0.69</formula>
    </cfRule>
    <cfRule type="cellIs" dxfId="1484" priority="472" operator="greaterThan">
      <formula>0.49</formula>
    </cfRule>
    <cfRule type="cellIs" dxfId="1483" priority="473" operator="greaterThan">
      <formula>0.29</formula>
    </cfRule>
    <cfRule type="cellIs" dxfId="1482" priority="474" operator="lessThan">
      <formula>0.29</formula>
    </cfRule>
  </conditionalFormatting>
  <conditionalFormatting sqref="H22">
    <cfRule type="cellIs" dxfId="1481" priority="499" operator="greaterThan">
      <formula>1</formula>
    </cfRule>
    <cfRule type="cellIs" dxfId="1480" priority="500" operator="greaterThan">
      <formula>0.89</formula>
    </cfRule>
    <cfRule type="cellIs" dxfId="1479" priority="501" operator="greaterThan">
      <formula>0.69</formula>
    </cfRule>
    <cfRule type="cellIs" dxfId="1478" priority="502" operator="greaterThan">
      <formula>0.49</formula>
    </cfRule>
    <cfRule type="cellIs" dxfId="1477" priority="503" operator="greaterThan">
      <formula>0.29</formula>
    </cfRule>
    <cfRule type="cellIs" dxfId="1476" priority="504" operator="lessThan">
      <formula>0.29</formula>
    </cfRule>
  </conditionalFormatting>
  <conditionalFormatting sqref="L22">
    <cfRule type="cellIs" dxfId="1475" priority="493" operator="greaterThan">
      <formula>1</formula>
    </cfRule>
    <cfRule type="cellIs" dxfId="1474" priority="494" operator="greaterThan">
      <formula>0.89</formula>
    </cfRule>
    <cfRule type="cellIs" dxfId="1473" priority="495" operator="greaterThan">
      <formula>0.69</formula>
    </cfRule>
    <cfRule type="cellIs" dxfId="1472" priority="496" operator="greaterThan">
      <formula>0.49</formula>
    </cfRule>
    <cfRule type="cellIs" dxfId="1471" priority="497" operator="greaterThan">
      <formula>0.29</formula>
    </cfRule>
    <cfRule type="cellIs" dxfId="1470" priority="498" operator="lessThan">
      <formula>0.29</formula>
    </cfRule>
  </conditionalFormatting>
  <conditionalFormatting sqref="M22">
    <cfRule type="cellIs" dxfId="1469" priority="487" operator="greaterThan">
      <formula>1</formula>
    </cfRule>
    <cfRule type="cellIs" dxfId="1468" priority="488" operator="greaterThan">
      <formula>0.89</formula>
    </cfRule>
    <cfRule type="cellIs" dxfId="1467" priority="489" operator="greaterThan">
      <formula>0.69</formula>
    </cfRule>
    <cfRule type="cellIs" dxfId="1466" priority="490" operator="greaterThan">
      <formula>0.49</formula>
    </cfRule>
    <cfRule type="cellIs" dxfId="1465" priority="491" operator="greaterThan">
      <formula>0.29</formula>
    </cfRule>
    <cfRule type="cellIs" dxfId="1464" priority="492" operator="lessThan">
      <formula>0.29</formula>
    </cfRule>
  </conditionalFormatting>
  <conditionalFormatting sqref="Q22">
    <cfRule type="cellIs" dxfId="1463" priority="481" operator="greaterThan">
      <formula>1</formula>
    </cfRule>
    <cfRule type="cellIs" dxfId="1462" priority="482" operator="greaterThan">
      <formula>0.89</formula>
    </cfRule>
    <cfRule type="cellIs" dxfId="1461" priority="483" operator="greaterThan">
      <formula>0.69</formula>
    </cfRule>
    <cfRule type="cellIs" dxfId="1460" priority="484" operator="greaterThan">
      <formula>0.49</formula>
    </cfRule>
    <cfRule type="cellIs" dxfId="1459" priority="485" operator="greaterThan">
      <formula>0.29</formula>
    </cfRule>
    <cfRule type="cellIs" dxfId="1458" priority="486" operator="lessThan">
      <formula>0.29</formula>
    </cfRule>
  </conditionalFormatting>
  <conditionalFormatting sqref="U22">
    <cfRule type="cellIs" dxfId="1457" priority="475" operator="greaterThan">
      <formula>1</formula>
    </cfRule>
    <cfRule type="cellIs" dxfId="1456" priority="476" operator="greaterThan">
      <formula>0.89</formula>
    </cfRule>
    <cfRule type="cellIs" dxfId="1455" priority="477" operator="greaterThan">
      <formula>0.69</formula>
    </cfRule>
    <cfRule type="cellIs" dxfId="1454" priority="478" operator="greaterThan">
      <formula>0.49</formula>
    </cfRule>
    <cfRule type="cellIs" dxfId="1453" priority="479" operator="greaterThan">
      <formula>0.29</formula>
    </cfRule>
    <cfRule type="cellIs" dxfId="1452" priority="480" operator="lessThan">
      <formula>0.29</formula>
    </cfRule>
  </conditionalFormatting>
  <conditionalFormatting sqref="V28">
    <cfRule type="cellIs" dxfId="1451" priority="145" operator="greaterThan">
      <formula>1</formula>
    </cfRule>
    <cfRule type="cellIs" dxfId="1450" priority="146" operator="greaterThan">
      <formula>0.89</formula>
    </cfRule>
    <cfRule type="cellIs" dxfId="1449" priority="147" operator="greaterThan">
      <formula>0.69</formula>
    </cfRule>
    <cfRule type="cellIs" dxfId="1448" priority="148" operator="greaterThan">
      <formula>0.49</formula>
    </cfRule>
    <cfRule type="cellIs" dxfId="1447" priority="149" operator="greaterThan">
      <formula>0.29</formula>
    </cfRule>
    <cfRule type="cellIs" dxfId="1446" priority="150" operator="lessThan">
      <formula>0.29</formula>
    </cfRule>
  </conditionalFormatting>
  <conditionalFormatting sqref="H28">
    <cfRule type="cellIs" dxfId="1445" priority="175" operator="greaterThan">
      <formula>1</formula>
    </cfRule>
    <cfRule type="cellIs" dxfId="1444" priority="176" operator="greaterThan">
      <formula>0.89</formula>
    </cfRule>
    <cfRule type="cellIs" dxfId="1443" priority="177" operator="greaterThan">
      <formula>0.69</formula>
    </cfRule>
    <cfRule type="cellIs" dxfId="1442" priority="178" operator="greaterThan">
      <formula>0.49</formula>
    </cfRule>
    <cfRule type="cellIs" dxfId="1441" priority="179" operator="greaterThan">
      <formula>0.29</formula>
    </cfRule>
    <cfRule type="cellIs" dxfId="1440" priority="180" operator="lessThan">
      <formula>0.29</formula>
    </cfRule>
  </conditionalFormatting>
  <conditionalFormatting sqref="L28">
    <cfRule type="cellIs" dxfId="1439" priority="169" operator="greaterThan">
      <formula>1</formula>
    </cfRule>
    <cfRule type="cellIs" dxfId="1438" priority="170" operator="greaterThan">
      <formula>0.89</formula>
    </cfRule>
    <cfRule type="cellIs" dxfId="1437" priority="171" operator="greaterThan">
      <formula>0.69</formula>
    </cfRule>
    <cfRule type="cellIs" dxfId="1436" priority="172" operator="greaterThan">
      <formula>0.49</formula>
    </cfRule>
    <cfRule type="cellIs" dxfId="1435" priority="173" operator="greaterThan">
      <formula>0.29</formula>
    </cfRule>
    <cfRule type="cellIs" dxfId="1434" priority="174" operator="lessThan">
      <formula>0.29</formula>
    </cfRule>
  </conditionalFormatting>
  <conditionalFormatting sqref="M28">
    <cfRule type="cellIs" dxfId="1433" priority="163" operator="greaterThan">
      <formula>1</formula>
    </cfRule>
    <cfRule type="cellIs" dxfId="1432" priority="164" operator="greaterThan">
      <formula>0.89</formula>
    </cfRule>
    <cfRule type="cellIs" dxfId="1431" priority="165" operator="greaterThan">
      <formula>0.69</formula>
    </cfRule>
    <cfRule type="cellIs" dxfId="1430" priority="166" operator="greaterThan">
      <formula>0.49</formula>
    </cfRule>
    <cfRule type="cellIs" dxfId="1429" priority="167" operator="greaterThan">
      <formula>0.29</formula>
    </cfRule>
    <cfRule type="cellIs" dxfId="1428" priority="168" operator="lessThan">
      <formula>0.29</formula>
    </cfRule>
  </conditionalFormatting>
  <conditionalFormatting sqref="Q28">
    <cfRule type="cellIs" dxfId="1427" priority="157" operator="greaterThan">
      <formula>1</formula>
    </cfRule>
    <cfRule type="cellIs" dxfId="1426" priority="158" operator="greaterThan">
      <formula>0.89</formula>
    </cfRule>
    <cfRule type="cellIs" dxfId="1425" priority="159" operator="greaterThan">
      <formula>0.69</formula>
    </cfRule>
    <cfRule type="cellIs" dxfId="1424" priority="160" operator="greaterThan">
      <formula>0.49</formula>
    </cfRule>
    <cfRule type="cellIs" dxfId="1423" priority="161" operator="greaterThan">
      <formula>0.29</formula>
    </cfRule>
    <cfRule type="cellIs" dxfId="1422" priority="162" operator="lessThan">
      <formula>0.29</formula>
    </cfRule>
  </conditionalFormatting>
  <conditionalFormatting sqref="U28">
    <cfRule type="cellIs" dxfId="1421" priority="151" operator="greaterThan">
      <formula>1</formula>
    </cfRule>
    <cfRule type="cellIs" dxfId="1420" priority="152" operator="greaterThan">
      <formula>0.89</formula>
    </cfRule>
    <cfRule type="cellIs" dxfId="1419" priority="153" operator="greaterThan">
      <formula>0.69</formula>
    </cfRule>
    <cfRule type="cellIs" dxfId="1418" priority="154" operator="greaterThan">
      <formula>0.49</formula>
    </cfRule>
    <cfRule type="cellIs" dxfId="1417" priority="155" operator="greaterThan">
      <formula>0.29</formula>
    </cfRule>
    <cfRule type="cellIs" dxfId="1416" priority="156" operator="lessThan">
      <formula>0.29</formula>
    </cfRule>
  </conditionalFormatting>
  <conditionalFormatting sqref="V25">
    <cfRule type="cellIs" dxfId="1415" priority="109" operator="greaterThan">
      <formula>1</formula>
    </cfRule>
    <cfRule type="cellIs" dxfId="1414" priority="110" operator="greaterThan">
      <formula>0.89</formula>
    </cfRule>
    <cfRule type="cellIs" dxfId="1413" priority="111" operator="greaterThan">
      <formula>0.69</formula>
    </cfRule>
    <cfRule type="cellIs" dxfId="1412" priority="112" operator="greaterThan">
      <formula>0.49</formula>
    </cfRule>
    <cfRule type="cellIs" dxfId="1411" priority="113" operator="greaterThan">
      <formula>0.29</formula>
    </cfRule>
    <cfRule type="cellIs" dxfId="1410" priority="114" operator="lessThan">
      <formula>0.29</formula>
    </cfRule>
  </conditionalFormatting>
  <conditionalFormatting sqref="H25">
    <cfRule type="cellIs" dxfId="1409" priority="139" operator="greaterThan">
      <formula>1</formula>
    </cfRule>
    <cfRule type="cellIs" dxfId="1408" priority="140" operator="greaterThan">
      <formula>0.89</formula>
    </cfRule>
    <cfRule type="cellIs" dxfId="1407" priority="141" operator="greaterThan">
      <formula>0.69</formula>
    </cfRule>
    <cfRule type="cellIs" dxfId="1406" priority="142" operator="greaterThan">
      <formula>0.49</formula>
    </cfRule>
    <cfRule type="cellIs" dxfId="1405" priority="143" operator="greaterThan">
      <formula>0.29</formula>
    </cfRule>
    <cfRule type="cellIs" dxfId="1404" priority="144" operator="lessThan">
      <formula>0.29</formula>
    </cfRule>
  </conditionalFormatting>
  <conditionalFormatting sqref="L25">
    <cfRule type="cellIs" dxfId="1403" priority="133" operator="greaterThan">
      <formula>1</formula>
    </cfRule>
    <cfRule type="cellIs" dxfId="1402" priority="134" operator="greaterThan">
      <formula>0.89</formula>
    </cfRule>
    <cfRule type="cellIs" dxfId="1401" priority="135" operator="greaterThan">
      <formula>0.69</formula>
    </cfRule>
    <cfRule type="cellIs" dxfId="1400" priority="136" operator="greaterThan">
      <formula>0.49</formula>
    </cfRule>
    <cfRule type="cellIs" dxfId="1399" priority="137" operator="greaterThan">
      <formula>0.29</formula>
    </cfRule>
    <cfRule type="cellIs" dxfId="1398" priority="138" operator="lessThan">
      <formula>0.29</formula>
    </cfRule>
  </conditionalFormatting>
  <conditionalFormatting sqref="M25">
    <cfRule type="cellIs" dxfId="1397" priority="127" operator="greaterThan">
      <formula>1</formula>
    </cfRule>
    <cfRule type="cellIs" dxfId="1396" priority="128" operator="greaterThan">
      <formula>0.89</formula>
    </cfRule>
    <cfRule type="cellIs" dxfId="1395" priority="129" operator="greaterThan">
      <formula>0.69</formula>
    </cfRule>
    <cfRule type="cellIs" dxfId="1394" priority="130" operator="greaterThan">
      <formula>0.49</formula>
    </cfRule>
    <cfRule type="cellIs" dxfId="1393" priority="131" operator="greaterThan">
      <formula>0.29</formula>
    </cfRule>
    <cfRule type="cellIs" dxfId="1392" priority="132" operator="lessThan">
      <formula>0.29</formula>
    </cfRule>
  </conditionalFormatting>
  <conditionalFormatting sqref="Q25">
    <cfRule type="cellIs" dxfId="1391" priority="121" operator="greaterThan">
      <formula>1</formula>
    </cfRule>
    <cfRule type="cellIs" dxfId="1390" priority="122" operator="greaterThan">
      <formula>0.89</formula>
    </cfRule>
    <cfRule type="cellIs" dxfId="1389" priority="123" operator="greaterThan">
      <formula>0.69</formula>
    </cfRule>
    <cfRule type="cellIs" dxfId="1388" priority="124" operator="greaterThan">
      <formula>0.49</formula>
    </cfRule>
    <cfRule type="cellIs" dxfId="1387" priority="125" operator="greaterThan">
      <formula>0.29</formula>
    </cfRule>
    <cfRule type="cellIs" dxfId="1386" priority="126" operator="lessThan">
      <formula>0.29</formula>
    </cfRule>
  </conditionalFormatting>
  <conditionalFormatting sqref="U25">
    <cfRule type="cellIs" dxfId="1385" priority="115" operator="greaterThan">
      <formula>1</formula>
    </cfRule>
    <cfRule type="cellIs" dxfId="1384" priority="116" operator="greaterThan">
      <formula>0.89</formula>
    </cfRule>
    <cfRule type="cellIs" dxfId="1383" priority="117" operator="greaterThan">
      <formula>0.69</formula>
    </cfRule>
    <cfRule type="cellIs" dxfId="1382" priority="118" operator="greaterThan">
      <formula>0.49</formula>
    </cfRule>
    <cfRule type="cellIs" dxfId="1381" priority="119" operator="greaterThan">
      <formula>0.29</formula>
    </cfRule>
    <cfRule type="cellIs" dxfId="1380" priority="120" operator="lessThan">
      <formula>0.29</formula>
    </cfRule>
  </conditionalFormatting>
  <conditionalFormatting sqref="H10">
    <cfRule type="cellIs" dxfId="1379" priority="103" operator="greaterThan">
      <formula>1</formula>
    </cfRule>
    <cfRule type="cellIs" dxfId="1378" priority="104" operator="greaterThan">
      <formula>0.89</formula>
    </cfRule>
    <cfRule type="cellIs" dxfId="1377" priority="105" operator="greaterThan">
      <formula>0.69</formula>
    </cfRule>
    <cfRule type="cellIs" dxfId="1376" priority="106" operator="greaterThan">
      <formula>0.49</formula>
    </cfRule>
    <cfRule type="cellIs" dxfId="1375" priority="107" operator="greaterThan">
      <formula>0.29</formula>
    </cfRule>
    <cfRule type="cellIs" dxfId="1374" priority="108" operator="lessThan">
      <formula>0.29</formula>
    </cfRule>
  </conditionalFormatting>
  <conditionalFormatting sqref="L10">
    <cfRule type="cellIs" dxfId="1373" priority="97" operator="greaterThan">
      <formula>1</formula>
    </cfRule>
    <cfRule type="cellIs" dxfId="1372" priority="98" operator="greaterThan">
      <formula>0.89</formula>
    </cfRule>
    <cfRule type="cellIs" dxfId="1371" priority="99" operator="greaterThan">
      <formula>0.69</formula>
    </cfRule>
    <cfRule type="cellIs" dxfId="1370" priority="100" operator="greaterThan">
      <formula>0.49</formula>
    </cfRule>
    <cfRule type="cellIs" dxfId="1369" priority="101" operator="greaterThan">
      <formula>0.29</formula>
    </cfRule>
    <cfRule type="cellIs" dxfId="1368" priority="102" operator="lessThan">
      <formula>0.29</formula>
    </cfRule>
  </conditionalFormatting>
  <conditionalFormatting sqref="M10">
    <cfRule type="cellIs" dxfId="1367" priority="91" operator="greaterThan">
      <formula>1</formula>
    </cfRule>
    <cfRule type="cellIs" dxfId="1366" priority="92" operator="greaterThan">
      <formula>0.89</formula>
    </cfRule>
    <cfRule type="cellIs" dxfId="1365" priority="93" operator="greaterThan">
      <formula>0.69</formula>
    </cfRule>
    <cfRule type="cellIs" dxfId="1364" priority="94" operator="greaterThan">
      <formula>0.49</formula>
    </cfRule>
    <cfRule type="cellIs" dxfId="1363" priority="95" operator="greaterThan">
      <formula>0.29</formula>
    </cfRule>
    <cfRule type="cellIs" dxfId="1362" priority="96" operator="lessThan">
      <formula>0.29</formula>
    </cfRule>
  </conditionalFormatting>
  <conditionalFormatting sqref="Q10">
    <cfRule type="cellIs" dxfId="1361" priority="85" operator="greaterThan">
      <formula>1</formula>
    </cfRule>
    <cfRule type="cellIs" dxfId="1360" priority="86" operator="greaterThan">
      <formula>0.89</formula>
    </cfRule>
    <cfRule type="cellIs" dxfId="1359" priority="87" operator="greaterThan">
      <formula>0.69</formula>
    </cfRule>
    <cfRule type="cellIs" dxfId="1358" priority="88" operator="greaterThan">
      <formula>0.49</formula>
    </cfRule>
    <cfRule type="cellIs" dxfId="1357" priority="89" operator="greaterThan">
      <formula>0.29</formula>
    </cfRule>
    <cfRule type="cellIs" dxfId="1356" priority="90" operator="lessThan">
      <formula>0.29</formula>
    </cfRule>
  </conditionalFormatting>
  <conditionalFormatting sqref="U10">
    <cfRule type="cellIs" dxfId="1355" priority="79" operator="greaterThan">
      <formula>1</formula>
    </cfRule>
    <cfRule type="cellIs" dxfId="1354" priority="80" operator="greaterThan">
      <formula>0.89</formula>
    </cfRule>
    <cfRule type="cellIs" dxfId="1353" priority="81" operator="greaterThan">
      <formula>0.69</formula>
    </cfRule>
    <cfRule type="cellIs" dxfId="1352" priority="82" operator="greaterThan">
      <formula>0.49</formula>
    </cfRule>
    <cfRule type="cellIs" dxfId="1351" priority="83" operator="greaterThan">
      <formula>0.29</formula>
    </cfRule>
    <cfRule type="cellIs" dxfId="1350" priority="84" operator="lessThan">
      <formula>0.29</formula>
    </cfRule>
  </conditionalFormatting>
  <conditionalFormatting sqref="V10">
    <cfRule type="cellIs" dxfId="1349" priority="73" operator="greaterThan">
      <formula>1</formula>
    </cfRule>
    <cfRule type="cellIs" dxfId="1348" priority="74" operator="greaterThan">
      <formula>0.89</formula>
    </cfRule>
    <cfRule type="cellIs" dxfId="1347" priority="75" operator="greaterThan">
      <formula>0.69</formula>
    </cfRule>
    <cfRule type="cellIs" dxfId="1346" priority="76" operator="greaterThan">
      <formula>0.49</formula>
    </cfRule>
    <cfRule type="cellIs" dxfId="1345" priority="77" operator="greaterThan">
      <formula>0.29</formula>
    </cfRule>
    <cfRule type="cellIs" dxfId="1344" priority="78" operator="lessThan">
      <formula>0.29</formula>
    </cfRule>
  </conditionalFormatting>
  <conditionalFormatting sqref="V13">
    <cfRule type="cellIs" dxfId="1343" priority="37" operator="greaterThan">
      <formula>1</formula>
    </cfRule>
    <cfRule type="cellIs" dxfId="1342" priority="38" operator="greaterThan">
      <formula>0.89</formula>
    </cfRule>
    <cfRule type="cellIs" dxfId="1341" priority="39" operator="greaterThan">
      <formula>0.69</formula>
    </cfRule>
    <cfRule type="cellIs" dxfId="1340" priority="40" operator="greaterThan">
      <formula>0.49</formula>
    </cfRule>
    <cfRule type="cellIs" dxfId="1339" priority="41" operator="greaterThan">
      <formula>0.29</formula>
    </cfRule>
    <cfRule type="cellIs" dxfId="1338" priority="42" operator="lessThan">
      <formula>0.29</formula>
    </cfRule>
  </conditionalFormatting>
  <conditionalFormatting sqref="H13">
    <cfRule type="cellIs" dxfId="1337" priority="67" operator="greaterThan">
      <formula>1</formula>
    </cfRule>
    <cfRule type="cellIs" dxfId="1336" priority="68" operator="greaterThan">
      <formula>0.89</formula>
    </cfRule>
    <cfRule type="cellIs" dxfId="1335" priority="69" operator="greaterThan">
      <formula>0.69</formula>
    </cfRule>
    <cfRule type="cellIs" dxfId="1334" priority="70" operator="greaterThan">
      <formula>0.49</formula>
    </cfRule>
    <cfRule type="cellIs" dxfId="1333" priority="71" operator="greaterThan">
      <formula>0.29</formula>
    </cfRule>
    <cfRule type="cellIs" dxfId="1332" priority="72" operator="lessThan">
      <formula>0.29</formula>
    </cfRule>
  </conditionalFormatting>
  <conditionalFormatting sqref="L13">
    <cfRule type="cellIs" dxfId="1331" priority="61" operator="greaterThan">
      <formula>1</formula>
    </cfRule>
    <cfRule type="cellIs" dxfId="1330" priority="62" operator="greaterThan">
      <formula>0.89</formula>
    </cfRule>
    <cfRule type="cellIs" dxfId="1329" priority="63" operator="greaterThan">
      <formula>0.69</formula>
    </cfRule>
    <cfRule type="cellIs" dxfId="1328" priority="64" operator="greaterThan">
      <formula>0.49</formula>
    </cfRule>
    <cfRule type="cellIs" dxfId="1327" priority="65" operator="greaterThan">
      <formula>0.29</formula>
    </cfRule>
    <cfRule type="cellIs" dxfId="1326" priority="66" operator="lessThan">
      <formula>0.29</formula>
    </cfRule>
  </conditionalFormatting>
  <conditionalFormatting sqref="M13">
    <cfRule type="cellIs" dxfId="1325" priority="55" operator="greaterThan">
      <formula>1</formula>
    </cfRule>
    <cfRule type="cellIs" dxfId="1324" priority="56" operator="greaterThan">
      <formula>0.89</formula>
    </cfRule>
    <cfRule type="cellIs" dxfId="1323" priority="57" operator="greaterThan">
      <formula>0.69</formula>
    </cfRule>
    <cfRule type="cellIs" dxfId="1322" priority="58" operator="greaterThan">
      <formula>0.49</formula>
    </cfRule>
    <cfRule type="cellIs" dxfId="1321" priority="59" operator="greaterThan">
      <formula>0.29</formula>
    </cfRule>
    <cfRule type="cellIs" dxfId="1320" priority="60" operator="lessThan">
      <formula>0.29</formula>
    </cfRule>
  </conditionalFormatting>
  <conditionalFormatting sqref="Q13">
    <cfRule type="cellIs" dxfId="1319" priority="49" operator="greaterThan">
      <formula>1</formula>
    </cfRule>
    <cfRule type="cellIs" dxfId="1318" priority="50" operator="greaterThan">
      <formula>0.89</formula>
    </cfRule>
    <cfRule type="cellIs" dxfId="1317" priority="51" operator="greaterThan">
      <formula>0.69</formula>
    </cfRule>
    <cfRule type="cellIs" dxfId="1316" priority="52" operator="greaterThan">
      <formula>0.49</formula>
    </cfRule>
    <cfRule type="cellIs" dxfId="1315" priority="53" operator="greaterThan">
      <formula>0.29</formula>
    </cfRule>
    <cfRule type="cellIs" dxfId="1314" priority="54" operator="lessThan">
      <formula>0.29</formula>
    </cfRule>
  </conditionalFormatting>
  <conditionalFormatting sqref="U13">
    <cfRule type="cellIs" dxfId="1313" priority="43" operator="greaterThan">
      <formula>1</formula>
    </cfRule>
    <cfRule type="cellIs" dxfId="1312" priority="44" operator="greaterThan">
      <formula>0.89</formula>
    </cfRule>
    <cfRule type="cellIs" dxfId="1311" priority="45" operator="greaterThan">
      <formula>0.69</formula>
    </cfRule>
    <cfRule type="cellIs" dxfId="1310" priority="46" operator="greaterThan">
      <formula>0.49</formula>
    </cfRule>
    <cfRule type="cellIs" dxfId="1309" priority="47" operator="greaterThan">
      <formula>0.29</formula>
    </cfRule>
    <cfRule type="cellIs" dxfId="1308" priority="48" operator="lessThan">
      <formula>0.29</formula>
    </cfRule>
  </conditionalFormatting>
  <conditionalFormatting sqref="V7">
    <cfRule type="cellIs" dxfId="1307" priority="1" operator="greaterThan">
      <formula>1</formula>
    </cfRule>
    <cfRule type="cellIs" dxfId="1306" priority="2" operator="greaterThan">
      <formula>0.89</formula>
    </cfRule>
    <cfRule type="cellIs" dxfId="1305" priority="3" operator="greaterThan">
      <formula>0.69</formula>
    </cfRule>
    <cfRule type="cellIs" dxfId="1304" priority="4" operator="greaterThan">
      <formula>0.49</formula>
    </cfRule>
    <cfRule type="cellIs" dxfId="1303" priority="5" operator="greaterThan">
      <formula>0.29</formula>
    </cfRule>
    <cfRule type="cellIs" dxfId="1302" priority="6" operator="lessThan">
      <formula>0.29</formula>
    </cfRule>
  </conditionalFormatting>
  <conditionalFormatting sqref="H7">
    <cfRule type="cellIs" dxfId="1301" priority="31" operator="greaterThan">
      <formula>1</formula>
    </cfRule>
    <cfRule type="cellIs" dxfId="1300" priority="32" operator="greaterThan">
      <formula>0.89</formula>
    </cfRule>
    <cfRule type="cellIs" dxfId="1299" priority="33" operator="greaterThan">
      <formula>0.69</formula>
    </cfRule>
    <cfRule type="cellIs" dxfId="1298" priority="34" operator="greaterThan">
      <formula>0.49</formula>
    </cfRule>
    <cfRule type="cellIs" dxfId="1297" priority="35" operator="greaterThan">
      <formula>0.29</formula>
    </cfRule>
    <cfRule type="cellIs" dxfId="1296" priority="36" operator="lessThan">
      <formula>0.29</formula>
    </cfRule>
  </conditionalFormatting>
  <conditionalFormatting sqref="L7">
    <cfRule type="cellIs" dxfId="1295" priority="25" operator="greaterThan">
      <formula>1</formula>
    </cfRule>
    <cfRule type="cellIs" dxfId="1294" priority="26" operator="greaterThan">
      <formula>0.89</formula>
    </cfRule>
    <cfRule type="cellIs" dxfId="1293" priority="27" operator="greaterThan">
      <formula>0.69</formula>
    </cfRule>
    <cfRule type="cellIs" dxfId="1292" priority="28" operator="greaterThan">
      <formula>0.49</formula>
    </cfRule>
    <cfRule type="cellIs" dxfId="1291" priority="29" operator="greaterThan">
      <formula>0.29</formula>
    </cfRule>
    <cfRule type="cellIs" dxfId="1290" priority="30" operator="lessThan">
      <formula>0.29</formula>
    </cfRule>
  </conditionalFormatting>
  <conditionalFormatting sqref="Q7">
    <cfRule type="cellIs" dxfId="1289" priority="19" operator="greaterThan">
      <formula>1</formula>
    </cfRule>
    <cfRule type="cellIs" dxfId="1288" priority="20" operator="greaterThan">
      <formula>0.89</formula>
    </cfRule>
    <cfRule type="cellIs" dxfId="1287" priority="21" operator="greaterThan">
      <formula>0.69</formula>
    </cfRule>
    <cfRule type="cellIs" dxfId="1286" priority="22" operator="greaterThan">
      <formula>0.49</formula>
    </cfRule>
    <cfRule type="cellIs" dxfId="1285" priority="23" operator="greaterThan">
      <formula>0.29</formula>
    </cfRule>
    <cfRule type="cellIs" dxfId="1284" priority="24" operator="lessThan">
      <formula>0.29</formula>
    </cfRule>
  </conditionalFormatting>
  <conditionalFormatting sqref="U7">
    <cfRule type="cellIs" dxfId="1283" priority="13" operator="greaterThan">
      <formula>1</formula>
    </cfRule>
    <cfRule type="cellIs" dxfId="1282" priority="14" operator="greaterThan">
      <formula>0.89</formula>
    </cfRule>
    <cfRule type="cellIs" dxfId="1281" priority="15" operator="greaterThan">
      <formula>0.69</formula>
    </cfRule>
    <cfRule type="cellIs" dxfId="1280" priority="16" operator="greaterThan">
      <formula>0.49</formula>
    </cfRule>
    <cfRule type="cellIs" dxfId="1279" priority="17" operator="greaterThan">
      <formula>0.29</formula>
    </cfRule>
    <cfRule type="cellIs" dxfId="1278" priority="18" operator="lessThan">
      <formula>0.29</formula>
    </cfRule>
  </conditionalFormatting>
  <conditionalFormatting sqref="M7">
    <cfRule type="cellIs" dxfId="1277" priority="7" operator="greaterThan">
      <formula>1</formula>
    </cfRule>
    <cfRule type="cellIs" dxfId="1276" priority="8" operator="greaterThan">
      <formula>0.89</formula>
    </cfRule>
    <cfRule type="cellIs" dxfId="1275" priority="9" operator="greaterThan">
      <formula>0.69</formula>
    </cfRule>
    <cfRule type="cellIs" dxfId="1274" priority="10" operator="greaterThan">
      <formula>0.49</formula>
    </cfRule>
    <cfRule type="cellIs" dxfId="1273" priority="11" operator="greaterThan">
      <formula>0.29</formula>
    </cfRule>
    <cfRule type="cellIs" dxfId="1272" priority="12" operator="lessThan">
      <formula>0.29</formula>
    </cfRule>
  </conditionalFormatting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22"/>
  <sheetViews>
    <sheetView topLeftCell="A4" zoomScale="50" zoomScaleNormal="50" workbookViewId="0">
      <selection activeCell="J14" sqref="J14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4.14062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6.1406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50.1" customHeight="1">
      <c r="A1" s="459" t="s">
        <v>1127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36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7" t="s">
        <v>23</v>
      </c>
      <c r="C7" s="7" t="s">
        <v>24</v>
      </c>
      <c r="D7" s="103" t="s">
        <v>570</v>
      </c>
      <c r="E7" s="804" t="s">
        <v>25</v>
      </c>
      <c r="F7" s="804"/>
      <c r="G7" s="805"/>
      <c r="H7" s="9">
        <f>H8/H9</f>
        <v>0.25</v>
      </c>
      <c r="I7" s="803" t="s">
        <v>25</v>
      </c>
      <c r="J7" s="804"/>
      <c r="K7" s="805"/>
      <c r="L7" s="9">
        <f t="shared" ref="L7:M7" si="0">L8/L9</f>
        <v>0.75</v>
      </c>
      <c r="M7" s="10">
        <f t="shared" si="0"/>
        <v>0.5</v>
      </c>
      <c r="N7" s="803" t="s">
        <v>25</v>
      </c>
      <c r="O7" s="804"/>
      <c r="P7" s="805"/>
      <c r="Q7" s="9">
        <f>Q8/Q9</f>
        <v>1</v>
      </c>
      <c r="R7" s="803" t="s">
        <v>25</v>
      </c>
      <c r="S7" s="804"/>
      <c r="T7" s="805"/>
      <c r="U7" s="9">
        <f t="shared" ref="U7:V7" si="1">U8/U9</f>
        <v>0</v>
      </c>
      <c r="V7" s="10">
        <f t="shared" si="1"/>
        <v>0.46666666666666667</v>
      </c>
    </row>
    <row r="8" spans="1:22" ht="57.75" customHeight="1">
      <c r="A8" s="486" t="s">
        <v>1124</v>
      </c>
      <c r="B8" s="483" t="s">
        <v>269</v>
      </c>
      <c r="C8" s="594" t="s">
        <v>1116</v>
      </c>
      <c r="D8" s="203" t="s">
        <v>1117</v>
      </c>
      <c r="E8" s="75">
        <v>0</v>
      </c>
      <c r="F8" s="76">
        <v>0</v>
      </c>
      <c r="G8" s="77">
        <v>1</v>
      </c>
      <c r="H8" s="16">
        <f t="shared" ref="H8" si="2">SUM(E8:G8)</f>
        <v>1</v>
      </c>
      <c r="I8" s="75">
        <v>1</v>
      </c>
      <c r="J8" s="76">
        <v>1</v>
      </c>
      <c r="K8" s="77">
        <v>1</v>
      </c>
      <c r="L8" s="16">
        <f t="shared" ref="L8" si="3">SUM(I8:K8)</f>
        <v>3</v>
      </c>
      <c r="M8" s="17">
        <f t="shared" ref="M8" si="4">+H8+L8</f>
        <v>4</v>
      </c>
      <c r="N8" s="75">
        <v>1</v>
      </c>
      <c r="O8" s="76">
        <v>2</v>
      </c>
      <c r="P8" s="77"/>
      <c r="Q8" s="16">
        <f t="shared" ref="Q8" si="5">SUM(N8:P8)</f>
        <v>3</v>
      </c>
      <c r="R8" s="13"/>
      <c r="S8" s="14"/>
      <c r="T8" s="15"/>
      <c r="U8" s="16">
        <f t="shared" ref="U8" si="6">SUM(R8:T8)</f>
        <v>0</v>
      </c>
      <c r="V8" s="17">
        <f>+H8+L8+Q8+U8</f>
        <v>7</v>
      </c>
    </row>
    <row r="9" spans="1:22" ht="54" customHeight="1" thickBot="1">
      <c r="A9" s="487"/>
      <c r="B9" s="484"/>
      <c r="C9" s="595"/>
      <c r="D9" s="369" t="s">
        <v>1118</v>
      </c>
      <c r="E9" s="84">
        <v>1</v>
      </c>
      <c r="F9" s="85">
        <v>1</v>
      </c>
      <c r="G9" s="86">
        <v>2</v>
      </c>
      <c r="H9" s="22">
        <f>SUM(E9:G9)</f>
        <v>4</v>
      </c>
      <c r="I9" s="84">
        <v>1</v>
      </c>
      <c r="J9" s="85">
        <v>1</v>
      </c>
      <c r="K9" s="86">
        <v>2</v>
      </c>
      <c r="L9" s="22">
        <f>SUM(I9:K9)</f>
        <v>4</v>
      </c>
      <c r="M9" s="23">
        <f>+H9+L9</f>
        <v>8</v>
      </c>
      <c r="N9" s="84">
        <v>1</v>
      </c>
      <c r="O9" s="85">
        <v>1</v>
      </c>
      <c r="P9" s="86">
        <v>1</v>
      </c>
      <c r="Q9" s="22">
        <f>SUM(N9:P9)</f>
        <v>3</v>
      </c>
      <c r="R9" s="19">
        <v>2</v>
      </c>
      <c r="S9" s="20">
        <v>1</v>
      </c>
      <c r="T9" s="21">
        <v>1</v>
      </c>
      <c r="U9" s="22">
        <f>SUM(R9:T9)</f>
        <v>4</v>
      </c>
      <c r="V9" s="23">
        <f>+H9+L9+Q9+U9</f>
        <v>15</v>
      </c>
    </row>
    <row r="10" spans="1:22" ht="53.25" customHeight="1" thickBot="1">
      <c r="A10" s="487"/>
      <c r="B10" s="7" t="s">
        <v>26</v>
      </c>
      <c r="C10" s="7" t="s">
        <v>24</v>
      </c>
      <c r="D10" s="103" t="s">
        <v>27</v>
      </c>
      <c r="E10" s="800" t="s">
        <v>25</v>
      </c>
      <c r="F10" s="800"/>
      <c r="G10" s="801"/>
      <c r="H10" s="9">
        <f>H11/H12</f>
        <v>1</v>
      </c>
      <c r="I10" s="802" t="s">
        <v>25</v>
      </c>
      <c r="J10" s="800"/>
      <c r="K10" s="801"/>
      <c r="L10" s="9">
        <f t="shared" ref="L10:M10" si="7">L11/L12</f>
        <v>1</v>
      </c>
      <c r="M10" s="10">
        <f t="shared" si="7"/>
        <v>1</v>
      </c>
      <c r="N10" s="802" t="s">
        <v>25</v>
      </c>
      <c r="O10" s="800"/>
      <c r="P10" s="801"/>
      <c r="Q10" s="9">
        <f>Q11/Q12</f>
        <v>0.66666666666666663</v>
      </c>
      <c r="R10" s="803" t="s">
        <v>25</v>
      </c>
      <c r="S10" s="804"/>
      <c r="T10" s="805"/>
      <c r="U10" s="9">
        <f t="shared" ref="U10:V10" si="8">U11/U12</f>
        <v>0</v>
      </c>
      <c r="V10" s="10">
        <f t="shared" si="8"/>
        <v>0.66666666666666663</v>
      </c>
    </row>
    <row r="11" spans="1:22" ht="49.5" customHeight="1">
      <c r="A11" s="487"/>
      <c r="B11" s="483" t="s">
        <v>268</v>
      </c>
      <c r="C11" s="489" t="s">
        <v>1119</v>
      </c>
      <c r="D11" s="335" t="s">
        <v>1121</v>
      </c>
      <c r="E11" s="75">
        <v>1</v>
      </c>
      <c r="F11" s="76">
        <v>1</v>
      </c>
      <c r="G11" s="77">
        <v>2</v>
      </c>
      <c r="H11" s="16">
        <f>SUM(E11:G11)</f>
        <v>4</v>
      </c>
      <c r="I11" s="75">
        <v>1</v>
      </c>
      <c r="J11" s="76">
        <v>2</v>
      </c>
      <c r="K11" s="77">
        <v>1</v>
      </c>
      <c r="L11" s="16">
        <f t="shared" ref="L11" si="9">SUM(I11:K11)</f>
        <v>4</v>
      </c>
      <c r="M11" s="17">
        <f>+H11+L11</f>
        <v>8</v>
      </c>
      <c r="N11" s="75">
        <v>1</v>
      </c>
      <c r="O11" s="76">
        <v>1</v>
      </c>
      <c r="P11" s="77"/>
      <c r="Q11" s="16">
        <f>SUM(N11:P11)</f>
        <v>2</v>
      </c>
      <c r="R11" s="13"/>
      <c r="S11" s="14"/>
      <c r="T11" s="15"/>
      <c r="U11" s="16">
        <f t="shared" ref="U11" si="10">SUM(R11:T11)</f>
        <v>0</v>
      </c>
      <c r="V11" s="17">
        <f>+H11+L11+Q11+U11</f>
        <v>10</v>
      </c>
    </row>
    <row r="12" spans="1:22" ht="54" customHeight="1" thickBot="1">
      <c r="A12" s="487"/>
      <c r="B12" s="484"/>
      <c r="C12" s="490"/>
      <c r="D12" s="34" t="s">
        <v>1120</v>
      </c>
      <c r="E12" s="84">
        <v>1</v>
      </c>
      <c r="F12" s="85">
        <v>1</v>
      </c>
      <c r="G12" s="86">
        <v>2</v>
      </c>
      <c r="H12" s="22">
        <f>SUM(E12:G12)</f>
        <v>4</v>
      </c>
      <c r="I12" s="84">
        <v>1</v>
      </c>
      <c r="J12" s="85">
        <v>1</v>
      </c>
      <c r="K12" s="86">
        <v>2</v>
      </c>
      <c r="L12" s="22">
        <f>SUM(I12:K12)</f>
        <v>4</v>
      </c>
      <c r="M12" s="23">
        <f>+H12+L12</f>
        <v>8</v>
      </c>
      <c r="N12" s="84">
        <v>1</v>
      </c>
      <c r="O12" s="85">
        <v>1</v>
      </c>
      <c r="P12" s="86">
        <v>1</v>
      </c>
      <c r="Q12" s="22">
        <f>SUM(N12:P12)</f>
        <v>3</v>
      </c>
      <c r="R12" s="19">
        <v>2</v>
      </c>
      <c r="S12" s="20">
        <v>1</v>
      </c>
      <c r="T12" s="21">
        <v>1</v>
      </c>
      <c r="U12" s="22">
        <f>SUM(R12:T12)</f>
        <v>4</v>
      </c>
      <c r="V12" s="23">
        <f>+H12+L12+Q12+U12</f>
        <v>15</v>
      </c>
    </row>
    <row r="13" spans="1:22" ht="46.5" customHeight="1" thickBot="1">
      <c r="A13" s="487"/>
      <c r="B13" s="7" t="s">
        <v>28</v>
      </c>
      <c r="C13" s="7" t="s">
        <v>24</v>
      </c>
      <c r="D13" s="103" t="s">
        <v>27</v>
      </c>
      <c r="E13" s="768" t="s">
        <v>25</v>
      </c>
      <c r="F13" s="768"/>
      <c r="G13" s="769"/>
      <c r="H13" s="25">
        <f>H14/H15</f>
        <v>1.2333333333333334</v>
      </c>
      <c r="I13" s="768" t="s">
        <v>25</v>
      </c>
      <c r="J13" s="768"/>
      <c r="K13" s="769"/>
      <c r="L13" s="25">
        <f>L14/L15</f>
        <v>0.93333333333333335</v>
      </c>
      <c r="M13" s="26">
        <f>M14/M15</f>
        <v>1.0833333333333333</v>
      </c>
      <c r="N13" s="768" t="s">
        <v>25</v>
      </c>
      <c r="O13" s="768"/>
      <c r="P13" s="769"/>
      <c r="Q13" s="25">
        <f>Q14/Q15</f>
        <v>1.3333333333333333</v>
      </c>
      <c r="R13" s="763" t="s">
        <v>25</v>
      </c>
      <c r="S13" s="762"/>
      <c r="T13" s="764"/>
      <c r="U13" s="25">
        <f>U14/U15</f>
        <v>0</v>
      </c>
      <c r="V13" s="26">
        <f>V14/V15</f>
        <v>0.875</v>
      </c>
    </row>
    <row r="14" spans="1:22" ht="64.5" customHeight="1">
      <c r="A14" s="487"/>
      <c r="B14" s="483" t="s">
        <v>1125</v>
      </c>
      <c r="C14" s="483" t="s">
        <v>1122</v>
      </c>
      <c r="D14" s="335" t="s">
        <v>1126</v>
      </c>
      <c r="E14" s="75">
        <v>12</v>
      </c>
      <c r="F14" s="76">
        <v>10</v>
      </c>
      <c r="G14" s="77">
        <v>15</v>
      </c>
      <c r="H14" s="16">
        <f t="shared" ref="H14" si="11">SUM(E14:G14)</f>
        <v>37</v>
      </c>
      <c r="I14" s="75">
        <v>11</v>
      </c>
      <c r="J14" s="76">
        <v>7</v>
      </c>
      <c r="K14" s="77">
        <v>10</v>
      </c>
      <c r="L14" s="16">
        <f t="shared" ref="L14" si="12">SUM(I14:K14)</f>
        <v>28</v>
      </c>
      <c r="M14" s="17">
        <f t="shared" ref="M14" si="13">+H14+L14</f>
        <v>65</v>
      </c>
      <c r="N14" s="75">
        <v>15</v>
      </c>
      <c r="O14" s="76">
        <v>25</v>
      </c>
      <c r="P14" s="77"/>
      <c r="Q14" s="16">
        <f t="shared" ref="Q14" si="14">SUM(N14:P14)</f>
        <v>40</v>
      </c>
      <c r="R14" s="13"/>
      <c r="S14" s="14"/>
      <c r="T14" s="15"/>
      <c r="U14" s="16">
        <f t="shared" ref="U14" si="15">SUM(R14:T14)</f>
        <v>0</v>
      </c>
      <c r="V14" s="17">
        <f>+H14+L14+Q14+U14</f>
        <v>105</v>
      </c>
    </row>
    <row r="15" spans="1:22" ht="61.5" customHeight="1" thickBot="1">
      <c r="A15" s="488"/>
      <c r="B15" s="484"/>
      <c r="C15" s="484"/>
      <c r="D15" s="40" t="s">
        <v>1123</v>
      </c>
      <c r="E15" s="84">
        <v>10</v>
      </c>
      <c r="F15" s="85">
        <v>10</v>
      </c>
      <c r="G15" s="86">
        <v>10</v>
      </c>
      <c r="H15" s="22">
        <f>SUM(E15:G15)</f>
        <v>30</v>
      </c>
      <c r="I15" s="84">
        <v>10</v>
      </c>
      <c r="J15" s="85">
        <v>10</v>
      </c>
      <c r="K15" s="86">
        <v>10</v>
      </c>
      <c r="L15" s="22">
        <f>SUM(I15:K15)</f>
        <v>30</v>
      </c>
      <c r="M15" s="23">
        <f>+H15+L15</f>
        <v>60</v>
      </c>
      <c r="N15" s="84">
        <v>10</v>
      </c>
      <c r="O15" s="85">
        <v>10</v>
      </c>
      <c r="P15" s="86">
        <v>10</v>
      </c>
      <c r="Q15" s="22">
        <f>SUM(N15:P15)</f>
        <v>30</v>
      </c>
      <c r="R15" s="19">
        <v>10</v>
      </c>
      <c r="S15" s="20">
        <v>10</v>
      </c>
      <c r="T15" s="21">
        <v>10</v>
      </c>
      <c r="U15" s="22">
        <f>SUM(R15:T15)</f>
        <v>30</v>
      </c>
      <c r="V15" s="23">
        <f>+H15+L15+Q15+U15</f>
        <v>120</v>
      </c>
    </row>
    <row r="16" spans="1:22" ht="45" customHeight="1" thickBot="1">
      <c r="A16" s="497" t="s">
        <v>115</v>
      </c>
      <c r="B16" s="498"/>
      <c r="C16" s="7" t="s">
        <v>24</v>
      </c>
      <c r="D16" s="103" t="s">
        <v>27</v>
      </c>
      <c r="E16" s="768" t="s">
        <v>25</v>
      </c>
      <c r="F16" s="768"/>
      <c r="G16" s="769"/>
      <c r="H16" s="25" t="e">
        <f>H17/H18</f>
        <v>#DIV/0!</v>
      </c>
      <c r="I16" s="770" t="s">
        <v>25</v>
      </c>
      <c r="J16" s="768"/>
      <c r="K16" s="769"/>
      <c r="L16" s="25">
        <f>L17/L18</f>
        <v>1</v>
      </c>
      <c r="M16" s="26">
        <f>M17/M18</f>
        <v>1</v>
      </c>
      <c r="N16" s="770" t="s">
        <v>25</v>
      </c>
      <c r="O16" s="768"/>
      <c r="P16" s="769"/>
      <c r="Q16" s="25" t="e">
        <f>Q17/Q18</f>
        <v>#DIV/0!</v>
      </c>
      <c r="R16" s="763" t="s">
        <v>25</v>
      </c>
      <c r="S16" s="762"/>
      <c r="T16" s="764"/>
      <c r="U16" s="25" t="e">
        <f>U17/U18</f>
        <v>#DIV/0!</v>
      </c>
      <c r="V16" s="26">
        <f>V17/V18</f>
        <v>1</v>
      </c>
    </row>
    <row r="17" spans="1:22" ht="33" customHeight="1">
      <c r="A17" s="630" t="s">
        <v>35</v>
      </c>
      <c r="B17" s="631"/>
      <c r="C17" s="543" t="s">
        <v>215</v>
      </c>
      <c r="D17" s="47" t="s">
        <v>36</v>
      </c>
      <c r="E17" s="75"/>
      <c r="F17" s="76"/>
      <c r="G17" s="77"/>
      <c r="H17" s="16">
        <f>SUM(E17:G17)</f>
        <v>0</v>
      </c>
      <c r="I17" s="75"/>
      <c r="J17" s="76"/>
      <c r="K17" s="77">
        <v>1</v>
      </c>
      <c r="L17" s="16">
        <f>SUM(I17:K17)</f>
        <v>1</v>
      </c>
      <c r="M17" s="17">
        <f>+H17+L17</f>
        <v>1</v>
      </c>
      <c r="N17" s="75"/>
      <c r="O17" s="76"/>
      <c r="P17" s="77"/>
      <c r="Q17" s="16">
        <f>SUM(N17:P17)</f>
        <v>0</v>
      </c>
      <c r="R17" s="13"/>
      <c r="S17" s="14"/>
      <c r="T17" s="15"/>
      <c r="U17" s="16">
        <f>SUM(R17:T17)</f>
        <v>0</v>
      </c>
      <c r="V17" s="17">
        <f>+H17+L17+Q17+U17</f>
        <v>1</v>
      </c>
    </row>
    <row r="18" spans="1:22" ht="33" customHeight="1" thickBot="1">
      <c r="A18" s="632"/>
      <c r="B18" s="633"/>
      <c r="C18" s="544"/>
      <c r="D18" s="48" t="s">
        <v>37</v>
      </c>
      <c r="E18" s="84"/>
      <c r="F18" s="85"/>
      <c r="G18" s="86"/>
      <c r="H18" s="22">
        <f>SUM(E18:G18)</f>
        <v>0</v>
      </c>
      <c r="I18" s="84"/>
      <c r="J18" s="85"/>
      <c r="K18" s="86">
        <v>1</v>
      </c>
      <c r="L18" s="22">
        <f>SUM(I18:K18)</f>
        <v>1</v>
      </c>
      <c r="M18" s="23">
        <f>+H18+L18</f>
        <v>1</v>
      </c>
      <c r="N18" s="84"/>
      <c r="O18" s="85"/>
      <c r="P18" s="86"/>
      <c r="Q18" s="22">
        <f>SUM(N18:P18)</f>
        <v>0</v>
      </c>
      <c r="R18" s="28"/>
      <c r="S18" s="29"/>
      <c r="T18" s="30"/>
      <c r="U18" s="22">
        <f>SUM(R18:T18)</f>
        <v>0</v>
      </c>
      <c r="V18" s="23">
        <f>+H18+L18+Q18+U18</f>
        <v>1</v>
      </c>
    </row>
    <row r="22" spans="1:22" ht="15" customHeight="1"/>
  </sheetData>
  <mergeCells count="49">
    <mergeCell ref="A1:P1"/>
    <mergeCell ref="V3:V6"/>
    <mergeCell ref="A5:A6"/>
    <mergeCell ref="C5:D5"/>
    <mergeCell ref="B6:D6"/>
    <mergeCell ref="U3:U6"/>
    <mergeCell ref="A3:D3"/>
    <mergeCell ref="E3:E6"/>
    <mergeCell ref="F3:F6"/>
    <mergeCell ref="G3:G6"/>
    <mergeCell ref="H3:H6"/>
    <mergeCell ref="E7:G7"/>
    <mergeCell ref="I7:K7"/>
    <mergeCell ref="N7:P7"/>
    <mergeCell ref="J3:J6"/>
    <mergeCell ref="K3:K6"/>
    <mergeCell ref="L3:L6"/>
    <mergeCell ref="M3:M6"/>
    <mergeCell ref="N3:N6"/>
    <mergeCell ref="O3:O6"/>
    <mergeCell ref="I3:I6"/>
    <mergeCell ref="N10:P10"/>
    <mergeCell ref="R7:T7"/>
    <mergeCell ref="P3:P6"/>
    <mergeCell ref="Q3:Q6"/>
    <mergeCell ref="R3:R6"/>
    <mergeCell ref="S3:S6"/>
    <mergeCell ref="T3:T6"/>
    <mergeCell ref="N16:P16"/>
    <mergeCell ref="R16:T16"/>
    <mergeCell ref="A8:A15"/>
    <mergeCell ref="B8:B9"/>
    <mergeCell ref="C8:C9"/>
    <mergeCell ref="E10:G10"/>
    <mergeCell ref="I10:K10"/>
    <mergeCell ref="B14:B15"/>
    <mergeCell ref="C14:C15"/>
    <mergeCell ref="B11:B12"/>
    <mergeCell ref="C11:C12"/>
    <mergeCell ref="R10:T10"/>
    <mergeCell ref="E13:G13"/>
    <mergeCell ref="I13:K13"/>
    <mergeCell ref="N13:P13"/>
    <mergeCell ref="R13:T13"/>
    <mergeCell ref="A17:B18"/>
    <mergeCell ref="C17:C18"/>
    <mergeCell ref="A16:B16"/>
    <mergeCell ref="E16:G16"/>
    <mergeCell ref="I16:K16"/>
  </mergeCells>
  <conditionalFormatting sqref="H7">
    <cfRule type="cellIs" dxfId="1271" priority="427" operator="greaterThan">
      <formula>1</formula>
    </cfRule>
    <cfRule type="cellIs" dxfId="1270" priority="428" operator="greaterThan">
      <formula>0.89</formula>
    </cfRule>
    <cfRule type="cellIs" dxfId="1269" priority="429" operator="greaterThan">
      <formula>0.69</formula>
    </cfRule>
    <cfRule type="cellIs" dxfId="1268" priority="430" operator="greaterThan">
      <formula>0.49</formula>
    </cfRule>
    <cfRule type="cellIs" dxfId="1267" priority="431" operator="greaterThan">
      <formula>0.29</formula>
    </cfRule>
    <cfRule type="cellIs" dxfId="1266" priority="432" operator="lessThan">
      <formula>0.29</formula>
    </cfRule>
  </conditionalFormatting>
  <conditionalFormatting sqref="L7">
    <cfRule type="cellIs" dxfId="1265" priority="421" operator="greaterThan">
      <formula>1</formula>
    </cfRule>
    <cfRule type="cellIs" dxfId="1264" priority="422" operator="greaterThan">
      <formula>0.89</formula>
    </cfRule>
    <cfRule type="cellIs" dxfId="1263" priority="423" operator="greaterThan">
      <formula>0.69</formula>
    </cfRule>
    <cfRule type="cellIs" dxfId="1262" priority="424" operator="greaterThan">
      <formula>0.49</formula>
    </cfRule>
    <cfRule type="cellIs" dxfId="1261" priority="425" operator="greaterThan">
      <formula>0.29</formula>
    </cfRule>
    <cfRule type="cellIs" dxfId="1260" priority="426" operator="lessThan">
      <formula>0.29</formula>
    </cfRule>
  </conditionalFormatting>
  <conditionalFormatting sqref="M7">
    <cfRule type="cellIs" dxfId="1259" priority="415" operator="greaterThan">
      <formula>1</formula>
    </cfRule>
    <cfRule type="cellIs" dxfId="1258" priority="416" operator="greaterThan">
      <formula>0.89</formula>
    </cfRule>
    <cfRule type="cellIs" dxfId="1257" priority="417" operator="greaterThan">
      <formula>0.69</formula>
    </cfRule>
    <cfRule type="cellIs" dxfId="1256" priority="418" operator="greaterThan">
      <formula>0.49</formula>
    </cfRule>
    <cfRule type="cellIs" dxfId="1255" priority="419" operator="greaterThan">
      <formula>0.29</formula>
    </cfRule>
    <cfRule type="cellIs" dxfId="1254" priority="420" operator="lessThan">
      <formula>0.29</formula>
    </cfRule>
  </conditionalFormatting>
  <conditionalFormatting sqref="Q7">
    <cfRule type="cellIs" dxfId="1253" priority="409" operator="greaterThan">
      <formula>1</formula>
    </cfRule>
    <cfRule type="cellIs" dxfId="1252" priority="410" operator="greaterThan">
      <formula>0.89</formula>
    </cfRule>
    <cfRule type="cellIs" dxfId="1251" priority="411" operator="greaterThan">
      <formula>0.69</formula>
    </cfRule>
    <cfRule type="cellIs" dxfId="1250" priority="412" operator="greaterThan">
      <formula>0.49</formula>
    </cfRule>
    <cfRule type="cellIs" dxfId="1249" priority="413" operator="greaterThan">
      <formula>0.29</formula>
    </cfRule>
    <cfRule type="cellIs" dxfId="1248" priority="414" operator="lessThan">
      <formula>0.29</formula>
    </cfRule>
  </conditionalFormatting>
  <conditionalFormatting sqref="U7">
    <cfRule type="cellIs" dxfId="1247" priority="403" operator="greaterThan">
      <formula>1</formula>
    </cfRule>
    <cfRule type="cellIs" dxfId="1246" priority="404" operator="greaterThan">
      <formula>0.89</formula>
    </cfRule>
    <cfRule type="cellIs" dxfId="1245" priority="405" operator="greaterThan">
      <formula>0.69</formula>
    </cfRule>
    <cfRule type="cellIs" dxfId="1244" priority="406" operator="greaterThan">
      <formula>0.49</formula>
    </cfRule>
    <cfRule type="cellIs" dxfId="1243" priority="407" operator="greaterThan">
      <formula>0.29</formula>
    </cfRule>
    <cfRule type="cellIs" dxfId="1242" priority="408" operator="lessThan">
      <formula>0.29</formula>
    </cfRule>
  </conditionalFormatting>
  <conditionalFormatting sqref="V7">
    <cfRule type="cellIs" dxfId="1241" priority="397" operator="greaterThan">
      <formula>1</formula>
    </cfRule>
    <cfRule type="cellIs" dxfId="1240" priority="398" operator="greaterThan">
      <formula>0.89</formula>
    </cfRule>
    <cfRule type="cellIs" dxfId="1239" priority="399" operator="greaterThan">
      <formula>0.69</formula>
    </cfRule>
    <cfRule type="cellIs" dxfId="1238" priority="400" operator="greaterThan">
      <formula>0.49</formula>
    </cfRule>
    <cfRule type="cellIs" dxfId="1237" priority="401" operator="greaterThan">
      <formula>0.29</formula>
    </cfRule>
    <cfRule type="cellIs" dxfId="1236" priority="402" operator="lessThan">
      <formula>0.29</formula>
    </cfRule>
  </conditionalFormatting>
  <conditionalFormatting sqref="V13">
    <cfRule type="cellIs" dxfId="1235" priority="181" operator="greaterThan">
      <formula>1</formula>
    </cfRule>
    <cfRule type="cellIs" dxfId="1234" priority="182" operator="greaterThan">
      <formula>0.89</formula>
    </cfRule>
    <cfRule type="cellIs" dxfId="1233" priority="183" operator="greaterThan">
      <formula>0.69</formula>
    </cfRule>
    <cfRule type="cellIs" dxfId="1232" priority="184" operator="greaterThan">
      <formula>0.49</formula>
    </cfRule>
    <cfRule type="cellIs" dxfId="1231" priority="185" operator="greaterThan">
      <formula>0.29</formula>
    </cfRule>
    <cfRule type="cellIs" dxfId="1230" priority="186" operator="lessThan">
      <formula>0.29</formula>
    </cfRule>
  </conditionalFormatting>
  <conditionalFormatting sqref="H13">
    <cfRule type="cellIs" dxfId="1229" priority="211" operator="greaterThan">
      <formula>1</formula>
    </cfRule>
    <cfRule type="cellIs" dxfId="1228" priority="212" operator="greaterThan">
      <formula>0.89</formula>
    </cfRule>
    <cfRule type="cellIs" dxfId="1227" priority="213" operator="greaterThan">
      <formula>0.69</formula>
    </cfRule>
    <cfRule type="cellIs" dxfId="1226" priority="214" operator="greaterThan">
      <formula>0.49</formula>
    </cfRule>
    <cfRule type="cellIs" dxfId="1225" priority="215" operator="greaterThan">
      <formula>0.29</formula>
    </cfRule>
    <cfRule type="cellIs" dxfId="1224" priority="216" operator="lessThan">
      <formula>0.29</formula>
    </cfRule>
  </conditionalFormatting>
  <conditionalFormatting sqref="L13">
    <cfRule type="cellIs" dxfId="1223" priority="205" operator="greaterThan">
      <formula>1</formula>
    </cfRule>
    <cfRule type="cellIs" dxfId="1222" priority="206" operator="greaterThan">
      <formula>0.89</formula>
    </cfRule>
    <cfRule type="cellIs" dxfId="1221" priority="207" operator="greaterThan">
      <formula>0.69</formula>
    </cfRule>
    <cfRule type="cellIs" dxfId="1220" priority="208" operator="greaterThan">
      <formula>0.49</formula>
    </cfRule>
    <cfRule type="cellIs" dxfId="1219" priority="209" operator="greaterThan">
      <formula>0.29</formula>
    </cfRule>
    <cfRule type="cellIs" dxfId="1218" priority="210" operator="lessThan">
      <formula>0.29</formula>
    </cfRule>
  </conditionalFormatting>
  <conditionalFormatting sqref="M13">
    <cfRule type="cellIs" dxfId="1217" priority="199" operator="greaterThan">
      <formula>1</formula>
    </cfRule>
    <cfRule type="cellIs" dxfId="1216" priority="200" operator="greaterThan">
      <formula>0.89</formula>
    </cfRule>
    <cfRule type="cellIs" dxfId="1215" priority="201" operator="greaterThan">
      <formula>0.69</formula>
    </cfRule>
    <cfRule type="cellIs" dxfId="1214" priority="202" operator="greaterThan">
      <formula>0.49</formula>
    </cfRule>
    <cfRule type="cellIs" dxfId="1213" priority="203" operator="greaterThan">
      <formula>0.29</formula>
    </cfRule>
    <cfRule type="cellIs" dxfId="1212" priority="204" operator="lessThan">
      <formula>0.29</formula>
    </cfRule>
  </conditionalFormatting>
  <conditionalFormatting sqref="Q13">
    <cfRule type="cellIs" dxfId="1211" priority="193" operator="greaterThan">
      <formula>1</formula>
    </cfRule>
    <cfRule type="cellIs" dxfId="1210" priority="194" operator="greaterThan">
      <formula>0.89</formula>
    </cfRule>
    <cfRule type="cellIs" dxfId="1209" priority="195" operator="greaterThan">
      <formula>0.69</formula>
    </cfRule>
    <cfRule type="cellIs" dxfId="1208" priority="196" operator="greaterThan">
      <formula>0.49</formula>
    </cfRule>
    <cfRule type="cellIs" dxfId="1207" priority="197" operator="greaterThan">
      <formula>0.29</formula>
    </cfRule>
    <cfRule type="cellIs" dxfId="1206" priority="198" operator="lessThan">
      <formula>0.29</formula>
    </cfRule>
  </conditionalFormatting>
  <conditionalFormatting sqref="U13">
    <cfRule type="cellIs" dxfId="1205" priority="187" operator="greaterThan">
      <formula>1</formula>
    </cfRule>
    <cfRule type="cellIs" dxfId="1204" priority="188" operator="greaterThan">
      <formula>0.89</formula>
    </cfRule>
    <cfRule type="cellIs" dxfId="1203" priority="189" operator="greaterThan">
      <formula>0.69</formula>
    </cfRule>
    <cfRule type="cellIs" dxfId="1202" priority="190" operator="greaterThan">
      <formula>0.49</formula>
    </cfRule>
    <cfRule type="cellIs" dxfId="1201" priority="191" operator="greaterThan">
      <formula>0.29</formula>
    </cfRule>
    <cfRule type="cellIs" dxfId="1200" priority="192" operator="lessThan">
      <formula>0.29</formula>
    </cfRule>
  </conditionalFormatting>
  <conditionalFormatting sqref="V16">
    <cfRule type="cellIs" dxfId="1199" priority="37" operator="greaterThan">
      <formula>1</formula>
    </cfRule>
    <cfRule type="cellIs" dxfId="1198" priority="38" operator="greaterThan">
      <formula>0.89</formula>
    </cfRule>
    <cfRule type="cellIs" dxfId="1197" priority="39" operator="greaterThan">
      <formula>0.69</formula>
    </cfRule>
    <cfRule type="cellIs" dxfId="1196" priority="40" operator="greaterThan">
      <formula>0.49</formula>
    </cfRule>
    <cfRule type="cellIs" dxfId="1195" priority="41" operator="greaterThan">
      <formula>0.29</formula>
    </cfRule>
    <cfRule type="cellIs" dxfId="1194" priority="42" operator="lessThan">
      <formula>0.29</formula>
    </cfRule>
  </conditionalFormatting>
  <conditionalFormatting sqref="H16">
    <cfRule type="cellIs" dxfId="1193" priority="67" operator="greaterThan">
      <formula>1</formula>
    </cfRule>
    <cfRule type="cellIs" dxfId="1192" priority="68" operator="greaterThan">
      <formula>0.89</formula>
    </cfRule>
    <cfRule type="cellIs" dxfId="1191" priority="69" operator="greaterThan">
      <formula>0.69</formula>
    </cfRule>
    <cfRule type="cellIs" dxfId="1190" priority="70" operator="greaterThan">
      <formula>0.49</formula>
    </cfRule>
    <cfRule type="cellIs" dxfId="1189" priority="71" operator="greaterThan">
      <formula>0.29</formula>
    </cfRule>
    <cfRule type="cellIs" dxfId="1188" priority="72" operator="lessThan">
      <formula>0.29</formula>
    </cfRule>
  </conditionalFormatting>
  <conditionalFormatting sqref="L16">
    <cfRule type="cellIs" dxfId="1187" priority="61" operator="greaterThan">
      <formula>1</formula>
    </cfRule>
    <cfRule type="cellIs" dxfId="1186" priority="62" operator="greaterThan">
      <formula>0.89</formula>
    </cfRule>
    <cfRule type="cellIs" dxfId="1185" priority="63" operator="greaterThan">
      <formula>0.69</formula>
    </cfRule>
    <cfRule type="cellIs" dxfId="1184" priority="64" operator="greaterThan">
      <formula>0.49</formula>
    </cfRule>
    <cfRule type="cellIs" dxfId="1183" priority="65" operator="greaterThan">
      <formula>0.29</formula>
    </cfRule>
    <cfRule type="cellIs" dxfId="1182" priority="66" operator="lessThan">
      <formula>0.29</formula>
    </cfRule>
  </conditionalFormatting>
  <conditionalFormatting sqref="M16">
    <cfRule type="cellIs" dxfId="1181" priority="55" operator="greaterThan">
      <formula>1</formula>
    </cfRule>
    <cfRule type="cellIs" dxfId="1180" priority="56" operator="greaterThan">
      <formula>0.89</formula>
    </cfRule>
    <cfRule type="cellIs" dxfId="1179" priority="57" operator="greaterThan">
      <formula>0.69</formula>
    </cfRule>
    <cfRule type="cellIs" dxfId="1178" priority="58" operator="greaterThan">
      <formula>0.49</formula>
    </cfRule>
    <cfRule type="cellIs" dxfId="1177" priority="59" operator="greaterThan">
      <formula>0.29</formula>
    </cfRule>
    <cfRule type="cellIs" dxfId="1176" priority="60" operator="lessThan">
      <formula>0.29</formula>
    </cfRule>
  </conditionalFormatting>
  <conditionalFormatting sqref="Q16">
    <cfRule type="cellIs" dxfId="1175" priority="49" operator="greaterThan">
      <formula>1</formula>
    </cfRule>
    <cfRule type="cellIs" dxfId="1174" priority="50" operator="greaterThan">
      <formula>0.89</formula>
    </cfRule>
    <cfRule type="cellIs" dxfId="1173" priority="51" operator="greaterThan">
      <formula>0.69</formula>
    </cfRule>
    <cfRule type="cellIs" dxfId="1172" priority="52" operator="greaterThan">
      <formula>0.49</formula>
    </cfRule>
    <cfRule type="cellIs" dxfId="1171" priority="53" operator="greaterThan">
      <formula>0.29</formula>
    </cfRule>
    <cfRule type="cellIs" dxfId="1170" priority="54" operator="lessThan">
      <formula>0.29</formula>
    </cfRule>
  </conditionalFormatting>
  <conditionalFormatting sqref="U16">
    <cfRule type="cellIs" dxfId="1169" priority="43" operator="greaterThan">
      <formula>1</formula>
    </cfRule>
    <cfRule type="cellIs" dxfId="1168" priority="44" operator="greaterThan">
      <formula>0.89</formula>
    </cfRule>
    <cfRule type="cellIs" dxfId="1167" priority="45" operator="greaterThan">
      <formula>0.69</formula>
    </cfRule>
    <cfRule type="cellIs" dxfId="1166" priority="46" operator="greaterThan">
      <formula>0.49</formula>
    </cfRule>
    <cfRule type="cellIs" dxfId="1165" priority="47" operator="greaterThan">
      <formula>0.29</formula>
    </cfRule>
    <cfRule type="cellIs" dxfId="1164" priority="48" operator="lessThan">
      <formula>0.29</formula>
    </cfRule>
  </conditionalFormatting>
  <conditionalFormatting sqref="H10">
    <cfRule type="cellIs" dxfId="1163" priority="31" operator="greaterThan">
      <formula>1</formula>
    </cfRule>
    <cfRule type="cellIs" dxfId="1162" priority="32" operator="greaterThan">
      <formula>0.89</formula>
    </cfRule>
    <cfRule type="cellIs" dxfId="1161" priority="33" operator="greaterThan">
      <formula>0.69</formula>
    </cfRule>
    <cfRule type="cellIs" dxfId="1160" priority="34" operator="greaterThan">
      <formula>0.49</formula>
    </cfRule>
    <cfRule type="cellIs" dxfId="1159" priority="35" operator="greaterThan">
      <formula>0.29</formula>
    </cfRule>
    <cfRule type="cellIs" dxfId="1158" priority="36" operator="lessThan">
      <formula>0.29</formula>
    </cfRule>
  </conditionalFormatting>
  <conditionalFormatting sqref="L10">
    <cfRule type="cellIs" dxfId="1157" priority="25" operator="greaterThan">
      <formula>1</formula>
    </cfRule>
    <cfRule type="cellIs" dxfId="1156" priority="26" operator="greaterThan">
      <formula>0.89</formula>
    </cfRule>
    <cfRule type="cellIs" dxfId="1155" priority="27" operator="greaterThan">
      <formula>0.69</formula>
    </cfRule>
    <cfRule type="cellIs" dxfId="1154" priority="28" operator="greaterThan">
      <formula>0.49</formula>
    </cfRule>
    <cfRule type="cellIs" dxfId="1153" priority="29" operator="greaterThan">
      <formula>0.29</formula>
    </cfRule>
    <cfRule type="cellIs" dxfId="1152" priority="30" operator="lessThan">
      <formula>0.29</formula>
    </cfRule>
  </conditionalFormatting>
  <conditionalFormatting sqref="M10">
    <cfRule type="cellIs" dxfId="1151" priority="19" operator="greaterThan">
      <formula>1</formula>
    </cfRule>
    <cfRule type="cellIs" dxfId="1150" priority="20" operator="greaterThan">
      <formula>0.89</formula>
    </cfRule>
    <cfRule type="cellIs" dxfId="1149" priority="21" operator="greaterThan">
      <formula>0.69</formula>
    </cfRule>
    <cfRule type="cellIs" dxfId="1148" priority="22" operator="greaterThan">
      <formula>0.49</formula>
    </cfRule>
    <cfRule type="cellIs" dxfId="1147" priority="23" operator="greaterThan">
      <formula>0.29</formula>
    </cfRule>
    <cfRule type="cellIs" dxfId="1146" priority="24" operator="lessThan">
      <formula>0.29</formula>
    </cfRule>
  </conditionalFormatting>
  <conditionalFormatting sqref="Q10">
    <cfRule type="cellIs" dxfId="1145" priority="13" operator="greaterThan">
      <formula>1</formula>
    </cfRule>
    <cfRule type="cellIs" dxfId="1144" priority="14" operator="greaterThan">
      <formula>0.89</formula>
    </cfRule>
    <cfRule type="cellIs" dxfId="1143" priority="15" operator="greaterThan">
      <formula>0.69</formula>
    </cfRule>
    <cfRule type="cellIs" dxfId="1142" priority="16" operator="greaterThan">
      <formula>0.49</formula>
    </cfRule>
    <cfRule type="cellIs" dxfId="1141" priority="17" operator="greaterThan">
      <formula>0.29</formula>
    </cfRule>
    <cfRule type="cellIs" dxfId="1140" priority="18" operator="lessThan">
      <formula>0.29</formula>
    </cfRule>
  </conditionalFormatting>
  <conditionalFormatting sqref="U10">
    <cfRule type="cellIs" dxfId="1139" priority="7" operator="greaterThan">
      <formula>1</formula>
    </cfRule>
    <cfRule type="cellIs" dxfId="1138" priority="8" operator="greaterThan">
      <formula>0.89</formula>
    </cfRule>
    <cfRule type="cellIs" dxfId="1137" priority="9" operator="greaterThan">
      <formula>0.69</formula>
    </cfRule>
    <cfRule type="cellIs" dxfId="1136" priority="10" operator="greaterThan">
      <formula>0.49</formula>
    </cfRule>
    <cfRule type="cellIs" dxfId="1135" priority="11" operator="greaterThan">
      <formula>0.29</formula>
    </cfRule>
    <cfRule type="cellIs" dxfId="1134" priority="12" operator="lessThan">
      <formula>0.29</formula>
    </cfRule>
  </conditionalFormatting>
  <conditionalFormatting sqref="V10">
    <cfRule type="cellIs" dxfId="1133" priority="1" operator="greaterThan">
      <formula>1</formula>
    </cfRule>
    <cfRule type="cellIs" dxfId="1132" priority="2" operator="greaterThan">
      <formula>0.89</formula>
    </cfRule>
    <cfRule type="cellIs" dxfId="1131" priority="3" operator="greaterThan">
      <formula>0.69</formula>
    </cfRule>
    <cfRule type="cellIs" dxfId="1130" priority="4" operator="greaterThan">
      <formula>0.49</formula>
    </cfRule>
    <cfRule type="cellIs" dxfId="1129" priority="5" operator="greaterThan">
      <formula>0.29</formula>
    </cfRule>
    <cfRule type="cellIs" dxfId="1128" priority="6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61"/>
  <sheetViews>
    <sheetView topLeftCell="A48" zoomScale="60" zoomScaleNormal="60" workbookViewId="0">
      <selection activeCell="M67" sqref="M67"/>
    </sheetView>
  </sheetViews>
  <sheetFormatPr baseColWidth="10" defaultRowHeight="15"/>
  <cols>
    <col min="1" max="1" width="28.28515625" style="1" customWidth="1"/>
    <col min="2" max="2" width="26" customWidth="1"/>
    <col min="3" max="3" width="22.42578125" customWidth="1"/>
    <col min="4" max="4" width="26.14062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9.75" customHeight="1">
      <c r="A1" s="459" t="s">
        <v>1130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35" t="s">
        <v>22</v>
      </c>
      <c r="B7" s="334" t="s">
        <v>23</v>
      </c>
      <c r="C7" s="7" t="s">
        <v>24</v>
      </c>
      <c r="D7" s="103" t="s">
        <v>570</v>
      </c>
      <c r="E7" s="588" t="s">
        <v>25</v>
      </c>
      <c r="F7" s="588"/>
      <c r="G7" s="589"/>
      <c r="H7" s="9">
        <f>H8/H9</f>
        <v>1.0619047619047619</v>
      </c>
      <c r="I7" s="477" t="s">
        <v>25</v>
      </c>
      <c r="J7" s="475"/>
      <c r="K7" s="476"/>
      <c r="L7" s="9">
        <f t="shared" ref="L7:M7" si="0">L8/L9</f>
        <v>1.4638297872340424</v>
      </c>
      <c r="M7" s="10">
        <f t="shared" si="0"/>
        <v>1.2741573033707865</v>
      </c>
      <c r="N7" s="477" t="s">
        <v>25</v>
      </c>
      <c r="O7" s="475"/>
      <c r="P7" s="476"/>
      <c r="Q7" s="9">
        <f>Q8/Q9</f>
        <v>1.1277777777777778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0.90588235294117647</v>
      </c>
    </row>
    <row r="8" spans="1:22" ht="43.5" customHeight="1">
      <c r="A8" s="806" t="s">
        <v>174</v>
      </c>
      <c r="B8" s="809" t="s">
        <v>175</v>
      </c>
      <c r="C8" s="636" t="s">
        <v>176</v>
      </c>
      <c r="D8" s="331" t="s">
        <v>177</v>
      </c>
      <c r="E8" s="75">
        <v>67</v>
      </c>
      <c r="F8" s="76">
        <v>72</v>
      </c>
      <c r="G8" s="77">
        <v>84</v>
      </c>
      <c r="H8" s="16">
        <f>SUM(E8:G8)</f>
        <v>223</v>
      </c>
      <c r="I8" s="75">
        <v>107</v>
      </c>
      <c r="J8" s="76">
        <v>115</v>
      </c>
      <c r="K8" s="77">
        <v>122</v>
      </c>
      <c r="L8" s="16">
        <f t="shared" ref="L8" si="2">SUM(I8:K8)</f>
        <v>344</v>
      </c>
      <c r="M8" s="17">
        <f>+H8+L8</f>
        <v>567</v>
      </c>
      <c r="N8" s="75">
        <v>105</v>
      </c>
      <c r="O8" s="76">
        <v>98</v>
      </c>
      <c r="P8" s="77"/>
      <c r="Q8" s="16">
        <f>SUM(N8:P8)</f>
        <v>203</v>
      </c>
      <c r="R8" s="13"/>
      <c r="S8" s="14"/>
      <c r="T8" s="15"/>
      <c r="U8" s="16">
        <f t="shared" ref="U8:U9" si="3">SUM(R8:T8)</f>
        <v>0</v>
      </c>
      <c r="V8" s="17">
        <f>+H8+L8+Q8+U8</f>
        <v>770</v>
      </c>
    </row>
    <row r="9" spans="1:22" ht="51" customHeight="1" thickBot="1">
      <c r="A9" s="807"/>
      <c r="B9" s="810"/>
      <c r="C9" s="637"/>
      <c r="D9" s="262" t="s">
        <v>178</v>
      </c>
      <c r="E9" s="84">
        <v>70</v>
      </c>
      <c r="F9" s="85">
        <v>70</v>
      </c>
      <c r="G9" s="86">
        <v>70</v>
      </c>
      <c r="H9" s="22">
        <f>SUM(E9:G9)</f>
        <v>210</v>
      </c>
      <c r="I9" s="84">
        <v>75</v>
      </c>
      <c r="J9" s="85">
        <v>80</v>
      </c>
      <c r="K9" s="86">
        <v>80</v>
      </c>
      <c r="L9" s="22">
        <f t="shared" ref="L9" si="4">SUM(I9:K9)</f>
        <v>235</v>
      </c>
      <c r="M9" s="23">
        <f>+H9+L9</f>
        <v>445</v>
      </c>
      <c r="N9" s="84">
        <v>60</v>
      </c>
      <c r="O9" s="85">
        <v>60</v>
      </c>
      <c r="P9" s="86">
        <v>60</v>
      </c>
      <c r="Q9" s="22">
        <f>SUM(N9:P9)</f>
        <v>180</v>
      </c>
      <c r="R9" s="19">
        <v>75</v>
      </c>
      <c r="S9" s="20">
        <v>75</v>
      </c>
      <c r="T9" s="21">
        <v>75</v>
      </c>
      <c r="U9" s="22">
        <f t="shared" si="3"/>
        <v>225</v>
      </c>
      <c r="V9" s="23">
        <f>+H9+L9+Q9+U9</f>
        <v>850</v>
      </c>
    </row>
    <row r="10" spans="1:22" ht="46.5" customHeight="1" thickBot="1">
      <c r="A10" s="807"/>
      <c r="B10" s="7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397">
        <f>H11/H12</f>
        <v>0.73833333333333329</v>
      </c>
      <c r="I10" s="478" t="s">
        <v>25</v>
      </c>
      <c r="J10" s="478"/>
      <c r="K10" s="479"/>
      <c r="L10" s="25">
        <f>L11/L12</f>
        <v>0.79600000000000004</v>
      </c>
      <c r="M10" s="26">
        <f>M11/M12</f>
        <v>0.77037037037037037</v>
      </c>
      <c r="N10" s="478" t="s">
        <v>25</v>
      </c>
      <c r="O10" s="478"/>
      <c r="P10" s="479"/>
      <c r="Q10" s="25">
        <f>Q11/Q12</f>
        <v>0.315</v>
      </c>
      <c r="R10" s="480" t="s">
        <v>25</v>
      </c>
      <c r="S10" s="481"/>
      <c r="T10" s="482"/>
      <c r="U10" s="25">
        <f>U11/U12</f>
        <v>0</v>
      </c>
      <c r="V10" s="26">
        <f>V11/V12</f>
        <v>0.45518518518518519</v>
      </c>
    </row>
    <row r="11" spans="1:22" ht="35.25" customHeight="1">
      <c r="A11" s="807"/>
      <c r="B11" s="809" t="s">
        <v>179</v>
      </c>
      <c r="C11" s="636" t="s">
        <v>180</v>
      </c>
      <c r="D11" s="331" t="s">
        <v>181</v>
      </c>
      <c r="E11" s="75">
        <v>32.299999999999997</v>
      </c>
      <c r="F11" s="76">
        <v>24</v>
      </c>
      <c r="G11" s="77">
        <v>32.299999999999997</v>
      </c>
      <c r="H11" s="16">
        <f t="shared" ref="H11" si="5">SUM(E11:G11)</f>
        <v>88.6</v>
      </c>
      <c r="I11" s="75">
        <v>37.200000000000003</v>
      </c>
      <c r="J11" s="76">
        <v>42.2</v>
      </c>
      <c r="K11" s="77">
        <v>40</v>
      </c>
      <c r="L11" s="16">
        <f t="shared" ref="L11" si="6">SUM(I11:K11)</f>
        <v>119.4</v>
      </c>
      <c r="M11" s="17">
        <f t="shared" ref="M11:M12" si="7">+H11+L11</f>
        <v>208</v>
      </c>
      <c r="N11" s="75">
        <v>18.399999999999999</v>
      </c>
      <c r="O11" s="76">
        <v>19.399999999999999</v>
      </c>
      <c r="P11" s="77"/>
      <c r="Q11" s="16">
        <f t="shared" ref="Q11" si="8">SUM(N11:P11)</f>
        <v>37.799999999999997</v>
      </c>
      <c r="R11" s="13"/>
      <c r="S11" s="14"/>
      <c r="T11" s="15"/>
      <c r="U11" s="16">
        <f t="shared" ref="U11" si="9">SUM(R11:T11)</f>
        <v>0</v>
      </c>
      <c r="V11" s="17">
        <f>+H11+L11+Q11+U11</f>
        <v>245.8</v>
      </c>
    </row>
    <row r="12" spans="1:22" ht="32.25" customHeight="1" thickBot="1">
      <c r="A12" s="807"/>
      <c r="B12" s="810"/>
      <c r="C12" s="637"/>
      <c r="D12" s="262" t="s">
        <v>182</v>
      </c>
      <c r="E12" s="393">
        <v>40</v>
      </c>
      <c r="F12" s="384">
        <v>40</v>
      </c>
      <c r="G12" s="392">
        <v>40</v>
      </c>
      <c r="H12" s="61">
        <f t="shared" ref="H12" si="10">SUM(E12:G12)</f>
        <v>120</v>
      </c>
      <c r="I12" s="393">
        <v>50</v>
      </c>
      <c r="J12" s="384">
        <v>50</v>
      </c>
      <c r="K12" s="392">
        <v>50</v>
      </c>
      <c r="L12" s="61">
        <f t="shared" ref="L12" si="11">SUM(I12:K12)</f>
        <v>150</v>
      </c>
      <c r="M12" s="62">
        <f t="shared" si="7"/>
        <v>270</v>
      </c>
      <c r="N12" s="393">
        <v>40</v>
      </c>
      <c r="O12" s="384">
        <v>40</v>
      </c>
      <c r="P12" s="392">
        <v>40</v>
      </c>
      <c r="Q12" s="61">
        <f t="shared" ref="Q12" si="12">SUM(N12:P12)</f>
        <v>120</v>
      </c>
      <c r="R12" s="63">
        <v>50</v>
      </c>
      <c r="S12" s="64">
        <v>50</v>
      </c>
      <c r="T12" s="65">
        <v>50</v>
      </c>
      <c r="U12" s="61">
        <f t="shared" ref="U12" si="13">SUM(R12:T12)</f>
        <v>150</v>
      </c>
      <c r="V12" s="62">
        <f>+H12+L12+Q12+U12</f>
        <v>540</v>
      </c>
    </row>
    <row r="13" spans="1:22" ht="45" customHeight="1" thickBot="1">
      <c r="A13" s="807"/>
      <c r="B13" s="7" t="s">
        <v>28</v>
      </c>
      <c r="C13" s="7" t="s">
        <v>24</v>
      </c>
      <c r="D13" s="103" t="s">
        <v>27</v>
      </c>
      <c r="E13" s="478" t="s">
        <v>25</v>
      </c>
      <c r="F13" s="478"/>
      <c r="G13" s="479"/>
      <c r="H13" s="397">
        <f>H14/H15</f>
        <v>0.89375000000000004</v>
      </c>
      <c r="I13" s="478" t="s">
        <v>25</v>
      </c>
      <c r="J13" s="478"/>
      <c r="K13" s="479"/>
      <c r="L13" s="25">
        <f>L14/L15</f>
        <v>0.99155555555555552</v>
      </c>
      <c r="M13" s="26">
        <f>M14/M15</f>
        <v>0.94652278177458038</v>
      </c>
      <c r="N13" s="478" t="s">
        <v>25</v>
      </c>
      <c r="O13" s="478"/>
      <c r="P13" s="479"/>
      <c r="Q13" s="25">
        <f>Q14/Q15</f>
        <v>0.68545454545454543</v>
      </c>
      <c r="R13" s="480" t="s">
        <v>25</v>
      </c>
      <c r="S13" s="481"/>
      <c r="T13" s="482"/>
      <c r="U13" s="25">
        <f>U14/U15</f>
        <v>0</v>
      </c>
      <c r="V13" s="26">
        <f>V14/V15</f>
        <v>0.64687898089171969</v>
      </c>
    </row>
    <row r="14" spans="1:22" ht="33.75" customHeight="1">
      <c r="A14" s="807"/>
      <c r="B14" s="809" t="s">
        <v>183</v>
      </c>
      <c r="C14" s="636" t="s">
        <v>184</v>
      </c>
      <c r="D14" s="331" t="s">
        <v>185</v>
      </c>
      <c r="E14" s="75">
        <v>648</v>
      </c>
      <c r="F14" s="76">
        <v>470</v>
      </c>
      <c r="G14" s="77">
        <v>598</v>
      </c>
      <c r="H14" s="16">
        <f t="shared" ref="H14" si="14">SUM(E14:G14)</f>
        <v>1716</v>
      </c>
      <c r="I14" s="75">
        <v>668</v>
      </c>
      <c r="J14" s="76">
        <v>667</v>
      </c>
      <c r="K14" s="77">
        <v>896</v>
      </c>
      <c r="L14" s="16">
        <f t="shared" ref="L14" si="15">SUM(I14:K14)</f>
        <v>2231</v>
      </c>
      <c r="M14" s="17">
        <f t="shared" ref="M14:M18" si="16">+H14+L14</f>
        <v>3947</v>
      </c>
      <c r="N14" s="75">
        <v>581</v>
      </c>
      <c r="O14" s="76">
        <v>550</v>
      </c>
      <c r="P14" s="77"/>
      <c r="Q14" s="16">
        <f t="shared" ref="Q14" si="17">SUM(N14:P14)</f>
        <v>1131</v>
      </c>
      <c r="R14" s="13"/>
      <c r="S14" s="14"/>
      <c r="T14" s="15"/>
      <c r="U14" s="16">
        <f t="shared" ref="U14" si="18">SUM(R14:T14)</f>
        <v>0</v>
      </c>
      <c r="V14" s="17">
        <f>+H14+L14+Q14+U14</f>
        <v>5078</v>
      </c>
    </row>
    <row r="15" spans="1:22" ht="31.5" customHeight="1" thickBot="1">
      <c r="A15" s="807"/>
      <c r="B15" s="810"/>
      <c r="C15" s="637"/>
      <c r="D15" s="262" t="s">
        <v>186</v>
      </c>
      <c r="E15" s="393">
        <v>640</v>
      </c>
      <c r="F15" s="384">
        <v>640</v>
      </c>
      <c r="G15" s="392">
        <v>640</v>
      </c>
      <c r="H15" s="61">
        <f t="shared" ref="H15:H18" si="19">SUM(E15:G15)</f>
        <v>1920</v>
      </c>
      <c r="I15" s="393">
        <v>750</v>
      </c>
      <c r="J15" s="384">
        <v>750</v>
      </c>
      <c r="K15" s="392">
        <v>750</v>
      </c>
      <c r="L15" s="61">
        <f t="shared" ref="L15" si="20">SUM(I15:K15)</f>
        <v>2250</v>
      </c>
      <c r="M15" s="62">
        <f t="shared" si="16"/>
        <v>4170</v>
      </c>
      <c r="N15" s="393">
        <v>550</v>
      </c>
      <c r="O15" s="384">
        <v>550</v>
      </c>
      <c r="P15" s="392">
        <v>550</v>
      </c>
      <c r="Q15" s="61">
        <f t="shared" ref="Q15" si="21">SUM(N15:P15)</f>
        <v>1650</v>
      </c>
      <c r="R15" s="63">
        <v>650</v>
      </c>
      <c r="S15" s="64">
        <v>680</v>
      </c>
      <c r="T15" s="65">
        <v>700</v>
      </c>
      <c r="U15" s="61">
        <f t="shared" ref="U15" si="22">SUM(R15:T15)</f>
        <v>2030</v>
      </c>
      <c r="V15" s="62">
        <f>+H15+L15+Q15+U15</f>
        <v>7850</v>
      </c>
    </row>
    <row r="16" spans="1:22" ht="47.25" customHeight="1" thickBot="1">
      <c r="A16" s="807"/>
      <c r="B16" s="7" t="s">
        <v>143</v>
      </c>
      <c r="C16" s="7" t="s">
        <v>24</v>
      </c>
      <c r="D16" s="103" t="s">
        <v>27</v>
      </c>
      <c r="E16" s="478" t="s">
        <v>25</v>
      </c>
      <c r="F16" s="478"/>
      <c r="G16" s="479"/>
      <c r="H16" s="397">
        <f>H17/H18</f>
        <v>1.0666666666666667</v>
      </c>
      <c r="I16" s="478" t="s">
        <v>25</v>
      </c>
      <c r="J16" s="478"/>
      <c r="K16" s="479"/>
      <c r="L16" s="25">
        <f>L17/L18</f>
        <v>1.9</v>
      </c>
      <c r="M16" s="26">
        <f>M17/M18</f>
        <v>1.4833333333333334</v>
      </c>
      <c r="N16" s="478" t="s">
        <v>25</v>
      </c>
      <c r="O16" s="478"/>
      <c r="P16" s="479"/>
      <c r="Q16" s="25">
        <f>Q17/Q18</f>
        <v>1.65</v>
      </c>
      <c r="R16" s="480" t="s">
        <v>25</v>
      </c>
      <c r="S16" s="481"/>
      <c r="T16" s="482"/>
      <c r="U16" s="25">
        <f>U17/U18</f>
        <v>0</v>
      </c>
      <c r="V16" s="26">
        <f>V17/V18</f>
        <v>1.1541666666666666</v>
      </c>
    </row>
    <row r="17" spans="1:22" ht="33.75" customHeight="1">
      <c r="A17" s="807"/>
      <c r="B17" s="809" t="s">
        <v>187</v>
      </c>
      <c r="C17" s="636" t="s">
        <v>188</v>
      </c>
      <c r="D17" s="331" t="s">
        <v>189</v>
      </c>
      <c r="E17" s="75">
        <v>14</v>
      </c>
      <c r="F17" s="76">
        <v>21</v>
      </c>
      <c r="G17" s="77">
        <v>29</v>
      </c>
      <c r="H17" s="16">
        <f t="shared" si="19"/>
        <v>64</v>
      </c>
      <c r="I17" s="75">
        <v>34</v>
      </c>
      <c r="J17" s="76">
        <v>35</v>
      </c>
      <c r="K17" s="77">
        <v>45</v>
      </c>
      <c r="L17" s="16">
        <f t="shared" ref="L17" si="23">SUM(I17:K17)</f>
        <v>114</v>
      </c>
      <c r="M17" s="17">
        <f t="shared" si="16"/>
        <v>178</v>
      </c>
      <c r="N17" s="75">
        <v>51</v>
      </c>
      <c r="O17" s="76">
        <v>48</v>
      </c>
      <c r="P17" s="77"/>
      <c r="Q17" s="16">
        <f t="shared" ref="Q17" si="24">SUM(N17:P17)</f>
        <v>99</v>
      </c>
      <c r="R17" s="13"/>
      <c r="S17" s="14"/>
      <c r="T17" s="15"/>
      <c r="U17" s="16">
        <f t="shared" ref="U17" si="25">SUM(R17:T17)</f>
        <v>0</v>
      </c>
      <c r="V17" s="17">
        <f>+H17+L17+Q17+U17</f>
        <v>277</v>
      </c>
    </row>
    <row r="18" spans="1:22" ht="26.25" customHeight="1" thickBot="1">
      <c r="A18" s="808"/>
      <c r="B18" s="810"/>
      <c r="C18" s="637"/>
      <c r="D18" s="262" t="s">
        <v>190</v>
      </c>
      <c r="E18" s="393">
        <v>20</v>
      </c>
      <c r="F18" s="384">
        <v>20</v>
      </c>
      <c r="G18" s="392">
        <v>20</v>
      </c>
      <c r="H18" s="61">
        <f t="shared" si="19"/>
        <v>60</v>
      </c>
      <c r="I18" s="393">
        <v>20</v>
      </c>
      <c r="J18" s="384">
        <v>20</v>
      </c>
      <c r="K18" s="392">
        <v>20</v>
      </c>
      <c r="L18" s="61">
        <f t="shared" ref="L18" si="26">SUM(I18:K18)</f>
        <v>60</v>
      </c>
      <c r="M18" s="62">
        <f t="shared" si="16"/>
        <v>120</v>
      </c>
      <c r="N18" s="393">
        <v>20</v>
      </c>
      <c r="O18" s="384">
        <v>20</v>
      </c>
      <c r="P18" s="392">
        <v>20</v>
      </c>
      <c r="Q18" s="61">
        <f t="shared" ref="Q18" si="27">SUM(N18:P18)</f>
        <v>60</v>
      </c>
      <c r="R18" s="58">
        <v>20</v>
      </c>
      <c r="S18" s="59">
        <v>20</v>
      </c>
      <c r="T18" s="60">
        <v>20</v>
      </c>
      <c r="U18" s="61">
        <f t="shared" ref="U18" si="28">SUM(R18:T18)</f>
        <v>60</v>
      </c>
      <c r="V18" s="62">
        <f>+H18+L18+Q18+U18</f>
        <v>240</v>
      </c>
    </row>
    <row r="19" spans="1:22" ht="45" customHeight="1" thickBot="1">
      <c r="A19" s="141" t="s">
        <v>29</v>
      </c>
      <c r="B19" s="451" t="s">
        <v>30</v>
      </c>
      <c r="C19" s="7" t="s">
        <v>24</v>
      </c>
      <c r="D19" s="103" t="s">
        <v>27</v>
      </c>
      <c r="E19" s="478" t="s">
        <v>25</v>
      </c>
      <c r="F19" s="478"/>
      <c r="G19" s="479"/>
      <c r="H19" s="397">
        <f t="shared" ref="H19" si="29">H20/H21</f>
        <v>0.9018518518518519</v>
      </c>
      <c r="I19" s="478" t="s">
        <v>25</v>
      </c>
      <c r="J19" s="478"/>
      <c r="K19" s="479"/>
      <c r="L19" s="25">
        <f t="shared" ref="L19:M19" si="30">L20/L21</f>
        <v>1.1671875</v>
      </c>
      <c r="M19" s="26">
        <f t="shared" si="30"/>
        <v>1.0457627118644068</v>
      </c>
      <c r="N19" s="478" t="s">
        <v>25</v>
      </c>
      <c r="O19" s="478"/>
      <c r="P19" s="479"/>
      <c r="Q19" s="25">
        <f t="shared" ref="Q19" si="31">Q20/Q21</f>
        <v>0.62222222222222223</v>
      </c>
      <c r="R19" s="480" t="s">
        <v>25</v>
      </c>
      <c r="S19" s="481"/>
      <c r="T19" s="482"/>
      <c r="U19" s="25">
        <f t="shared" ref="U19:V19" si="32">U20/U21</f>
        <v>0</v>
      </c>
      <c r="V19" s="26">
        <f t="shared" si="32"/>
        <v>0.63471698113207542</v>
      </c>
    </row>
    <row r="20" spans="1:22" ht="36.75" customHeight="1">
      <c r="A20" s="573" t="s">
        <v>191</v>
      </c>
      <c r="B20" s="636" t="s">
        <v>192</v>
      </c>
      <c r="C20" s="636" t="s">
        <v>193</v>
      </c>
      <c r="D20" s="331" t="s">
        <v>41</v>
      </c>
      <c r="E20" s="75">
        <v>161</v>
      </c>
      <c r="F20" s="76">
        <v>152</v>
      </c>
      <c r="G20" s="77">
        <v>174</v>
      </c>
      <c r="H20" s="16">
        <f t="shared" ref="H20:H21" si="33">SUM(E20:G20)</f>
        <v>487</v>
      </c>
      <c r="I20" s="75">
        <v>244</v>
      </c>
      <c r="J20" s="76">
        <v>278</v>
      </c>
      <c r="K20" s="77">
        <v>225</v>
      </c>
      <c r="L20" s="16">
        <f t="shared" ref="L20" si="34">SUM(I20:K20)</f>
        <v>747</v>
      </c>
      <c r="M20" s="17">
        <f t="shared" ref="M20:M21" si="35">+H20+L20</f>
        <v>1234</v>
      </c>
      <c r="N20" s="75">
        <v>215</v>
      </c>
      <c r="O20" s="76">
        <v>233</v>
      </c>
      <c r="P20" s="77"/>
      <c r="Q20" s="16">
        <f t="shared" ref="Q20:Q21" si="36">SUM(N20:P20)</f>
        <v>448</v>
      </c>
      <c r="R20" s="13"/>
      <c r="S20" s="14"/>
      <c r="T20" s="15"/>
      <c r="U20" s="16">
        <f t="shared" ref="U20:U21" si="37">SUM(R20:T20)</f>
        <v>0</v>
      </c>
      <c r="V20" s="17">
        <f t="shared" ref="V20:V21" si="38">+H20+L20+Q20+U20</f>
        <v>1682</v>
      </c>
    </row>
    <row r="21" spans="1:22" ht="39" customHeight="1" thickBot="1">
      <c r="A21" s="574"/>
      <c r="B21" s="637"/>
      <c r="C21" s="637"/>
      <c r="D21" s="262" t="s">
        <v>194</v>
      </c>
      <c r="E21" s="84">
        <v>180</v>
      </c>
      <c r="F21" s="85">
        <v>180</v>
      </c>
      <c r="G21" s="86">
        <v>180</v>
      </c>
      <c r="H21" s="22">
        <f t="shared" si="33"/>
        <v>540</v>
      </c>
      <c r="I21" s="84">
        <v>220</v>
      </c>
      <c r="J21" s="85">
        <v>210</v>
      </c>
      <c r="K21" s="86">
        <v>210</v>
      </c>
      <c r="L21" s="22">
        <f t="shared" ref="L21" si="39">SUM(I21:K21)</f>
        <v>640</v>
      </c>
      <c r="M21" s="23">
        <f t="shared" si="35"/>
        <v>1180</v>
      </c>
      <c r="N21" s="84">
        <v>240</v>
      </c>
      <c r="O21" s="85">
        <v>240</v>
      </c>
      <c r="P21" s="86">
        <v>240</v>
      </c>
      <c r="Q21" s="22">
        <f t="shared" si="36"/>
        <v>720</v>
      </c>
      <c r="R21" s="19">
        <v>250</v>
      </c>
      <c r="S21" s="20">
        <v>250</v>
      </c>
      <c r="T21" s="21">
        <v>250</v>
      </c>
      <c r="U21" s="22">
        <f t="shared" si="37"/>
        <v>750</v>
      </c>
      <c r="V21" s="23">
        <f t="shared" si="38"/>
        <v>2650</v>
      </c>
    </row>
    <row r="22" spans="1:22" ht="42.75" customHeight="1" thickBot="1">
      <c r="A22" s="574"/>
      <c r="B22" s="452" t="s">
        <v>31</v>
      </c>
      <c r="C22" s="7" t="s">
        <v>24</v>
      </c>
      <c r="D22" s="103" t="s">
        <v>27</v>
      </c>
      <c r="E22" s="478" t="s">
        <v>25</v>
      </c>
      <c r="F22" s="478"/>
      <c r="G22" s="479"/>
      <c r="H22" s="397">
        <f t="shared" ref="H22" si="40">H23/H24</f>
        <v>1.0769230769230769</v>
      </c>
      <c r="I22" s="478" t="s">
        <v>25</v>
      </c>
      <c r="J22" s="478"/>
      <c r="K22" s="479"/>
      <c r="L22" s="25">
        <f t="shared" ref="L22:M22" si="41">L23/L24</f>
        <v>0.93103448275862066</v>
      </c>
      <c r="M22" s="26">
        <f t="shared" si="41"/>
        <v>0.98969072164948457</v>
      </c>
      <c r="N22" s="478" t="s">
        <v>25</v>
      </c>
      <c r="O22" s="478"/>
      <c r="P22" s="479"/>
      <c r="Q22" s="25">
        <f t="shared" ref="Q22" si="42">Q23/Q24</f>
        <v>0.72413793103448276</v>
      </c>
      <c r="R22" s="480" t="s">
        <v>25</v>
      </c>
      <c r="S22" s="481"/>
      <c r="T22" s="482"/>
      <c r="U22" s="25">
        <f t="shared" ref="U22:V22" si="43">U23/U24</f>
        <v>0</v>
      </c>
      <c r="V22" s="26">
        <f t="shared" si="43"/>
        <v>0.69</v>
      </c>
    </row>
    <row r="23" spans="1:22" ht="35.25" customHeight="1">
      <c r="A23" s="574"/>
      <c r="B23" s="636" t="s">
        <v>195</v>
      </c>
      <c r="C23" s="636" t="s">
        <v>196</v>
      </c>
      <c r="D23" s="331" t="s">
        <v>197</v>
      </c>
      <c r="E23" s="75">
        <v>16</v>
      </c>
      <c r="F23" s="76">
        <v>15</v>
      </c>
      <c r="G23" s="77">
        <v>11</v>
      </c>
      <c r="H23" s="16">
        <f t="shared" ref="H23:H24" si="44">SUM(E23:G23)</f>
        <v>42</v>
      </c>
      <c r="I23" s="75">
        <v>15</v>
      </c>
      <c r="J23" s="76">
        <v>17</v>
      </c>
      <c r="K23" s="77">
        <v>22</v>
      </c>
      <c r="L23" s="16">
        <f t="shared" ref="L23" si="45">SUM(I23:K23)</f>
        <v>54</v>
      </c>
      <c r="M23" s="17">
        <f t="shared" ref="M23:M24" si="46">+H23+L23</f>
        <v>96</v>
      </c>
      <c r="N23" s="75">
        <v>14</v>
      </c>
      <c r="O23" s="76">
        <v>28</v>
      </c>
      <c r="P23" s="77"/>
      <c r="Q23" s="16">
        <f t="shared" ref="Q23:Q24" si="47">SUM(N23:P23)</f>
        <v>42</v>
      </c>
      <c r="R23" s="13"/>
      <c r="S23" s="14"/>
      <c r="T23" s="15"/>
      <c r="U23" s="16">
        <f t="shared" ref="U23:U24" si="48">SUM(R23:T23)</f>
        <v>0</v>
      </c>
      <c r="V23" s="17">
        <f t="shared" ref="V23:V24" si="49">+H23+L23+Q23+U23</f>
        <v>138</v>
      </c>
    </row>
    <row r="24" spans="1:22" ht="36.75" customHeight="1" thickBot="1">
      <c r="A24" s="574"/>
      <c r="B24" s="637"/>
      <c r="C24" s="637"/>
      <c r="D24" s="262" t="s">
        <v>198</v>
      </c>
      <c r="E24" s="84">
        <v>13</v>
      </c>
      <c r="F24" s="85">
        <v>13</v>
      </c>
      <c r="G24" s="86">
        <v>13</v>
      </c>
      <c r="H24" s="22">
        <f t="shared" si="44"/>
        <v>39</v>
      </c>
      <c r="I24" s="84">
        <v>18</v>
      </c>
      <c r="J24" s="85">
        <v>20</v>
      </c>
      <c r="K24" s="86">
        <v>20</v>
      </c>
      <c r="L24" s="22">
        <f t="shared" ref="L24" si="50">SUM(I24:K24)</f>
        <v>58</v>
      </c>
      <c r="M24" s="23">
        <f t="shared" si="46"/>
        <v>97</v>
      </c>
      <c r="N24" s="84">
        <v>20</v>
      </c>
      <c r="O24" s="85">
        <v>20</v>
      </c>
      <c r="P24" s="86">
        <v>18</v>
      </c>
      <c r="Q24" s="22">
        <f t="shared" si="47"/>
        <v>58</v>
      </c>
      <c r="R24" s="19">
        <v>15</v>
      </c>
      <c r="S24" s="20">
        <v>15</v>
      </c>
      <c r="T24" s="21">
        <v>15</v>
      </c>
      <c r="U24" s="22">
        <f t="shared" si="48"/>
        <v>45</v>
      </c>
      <c r="V24" s="23">
        <f t="shared" si="49"/>
        <v>200</v>
      </c>
    </row>
    <row r="25" spans="1:22" ht="48" customHeight="1" thickBot="1">
      <c r="A25" s="574"/>
      <c r="B25" s="452" t="s">
        <v>199</v>
      </c>
      <c r="C25" s="7" t="s">
        <v>24</v>
      </c>
      <c r="D25" s="103" t="s">
        <v>27</v>
      </c>
      <c r="E25" s="478" t="s">
        <v>25</v>
      </c>
      <c r="F25" s="478"/>
      <c r="G25" s="479"/>
      <c r="H25" s="397">
        <f t="shared" ref="H25" si="51">H26/H27</f>
        <v>0.95833333333333337</v>
      </c>
      <c r="I25" s="478" t="s">
        <v>25</v>
      </c>
      <c r="J25" s="478"/>
      <c r="K25" s="479"/>
      <c r="L25" s="25">
        <f t="shared" ref="L25:M25" si="52">L26/L27</f>
        <v>0.875</v>
      </c>
      <c r="M25" s="26">
        <f t="shared" si="52"/>
        <v>0.9107142857142857</v>
      </c>
      <c r="N25" s="478" t="s">
        <v>25</v>
      </c>
      <c r="O25" s="478"/>
      <c r="P25" s="479"/>
      <c r="Q25" s="25">
        <f t="shared" ref="Q25" si="53">Q26/Q27</f>
        <v>0.44444444444444442</v>
      </c>
      <c r="R25" s="480" t="s">
        <v>25</v>
      </c>
      <c r="S25" s="481"/>
      <c r="T25" s="482"/>
      <c r="U25" s="25">
        <f t="shared" ref="U25:V25" si="54">U26/U27</f>
        <v>0</v>
      </c>
      <c r="V25" s="26">
        <f t="shared" si="54"/>
        <v>0.55833333333333335</v>
      </c>
    </row>
    <row r="26" spans="1:22" ht="43.5" customHeight="1">
      <c r="A26" s="574"/>
      <c r="B26" s="636" t="s">
        <v>200</v>
      </c>
      <c r="C26" s="636" t="s">
        <v>201</v>
      </c>
      <c r="D26" s="331" t="s">
        <v>202</v>
      </c>
      <c r="E26" s="75">
        <v>7</v>
      </c>
      <c r="F26" s="76">
        <v>9</v>
      </c>
      <c r="G26" s="77">
        <v>7</v>
      </c>
      <c r="H26" s="16">
        <f t="shared" ref="H26:H27" si="55">SUM(E26:G26)</f>
        <v>23</v>
      </c>
      <c r="I26" s="75">
        <v>10</v>
      </c>
      <c r="J26" s="76">
        <v>8</v>
      </c>
      <c r="K26" s="77">
        <v>10</v>
      </c>
      <c r="L26" s="16">
        <f t="shared" ref="L26" si="56">SUM(I26:K26)</f>
        <v>28</v>
      </c>
      <c r="M26" s="17">
        <f t="shared" ref="M26:M27" si="57">+H26+L26</f>
        <v>51</v>
      </c>
      <c r="N26" s="75">
        <v>8</v>
      </c>
      <c r="O26" s="76">
        <v>8</v>
      </c>
      <c r="P26" s="77"/>
      <c r="Q26" s="16">
        <f t="shared" ref="Q26:Q27" si="58">SUM(N26:P26)</f>
        <v>16</v>
      </c>
      <c r="R26" s="13"/>
      <c r="S26" s="14"/>
      <c r="T26" s="15"/>
      <c r="U26" s="16">
        <f t="shared" ref="U26:U27" si="59">SUM(R26:T26)</f>
        <v>0</v>
      </c>
      <c r="V26" s="17">
        <f t="shared" ref="V26:V27" si="60">+H26+L26+Q26+U26</f>
        <v>67</v>
      </c>
    </row>
    <row r="27" spans="1:22" ht="42.75" customHeight="1" thickBot="1">
      <c r="A27" s="575"/>
      <c r="B27" s="637"/>
      <c r="C27" s="637"/>
      <c r="D27" s="332" t="s">
        <v>203</v>
      </c>
      <c r="E27" s="84">
        <v>8</v>
      </c>
      <c r="F27" s="85">
        <v>8</v>
      </c>
      <c r="G27" s="86">
        <v>8</v>
      </c>
      <c r="H27" s="22">
        <f t="shared" si="55"/>
        <v>24</v>
      </c>
      <c r="I27" s="84">
        <v>8</v>
      </c>
      <c r="J27" s="85">
        <v>12</v>
      </c>
      <c r="K27" s="86">
        <v>12</v>
      </c>
      <c r="L27" s="22">
        <f t="shared" ref="L27" si="61">SUM(I27:K27)</f>
        <v>32</v>
      </c>
      <c r="M27" s="23">
        <f t="shared" si="57"/>
        <v>56</v>
      </c>
      <c r="N27" s="84">
        <v>12</v>
      </c>
      <c r="O27" s="85">
        <v>12</v>
      </c>
      <c r="P27" s="86">
        <v>12</v>
      </c>
      <c r="Q27" s="22">
        <f t="shared" si="58"/>
        <v>36</v>
      </c>
      <c r="R27" s="19">
        <v>12</v>
      </c>
      <c r="S27" s="20">
        <v>8</v>
      </c>
      <c r="T27" s="21">
        <v>8</v>
      </c>
      <c r="U27" s="22">
        <f t="shared" si="59"/>
        <v>28</v>
      </c>
      <c r="V27" s="23">
        <f t="shared" si="60"/>
        <v>120</v>
      </c>
    </row>
    <row r="28" spans="1:22" ht="15.75" customHeight="1"/>
    <row r="29" spans="1:22" ht="32.25" customHeight="1">
      <c r="A29" s="520"/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</row>
    <row r="30" spans="1:22" ht="12" customHeight="1" thickBot="1"/>
    <row r="31" spans="1:22" ht="39.75" customHeight="1" thickBot="1">
      <c r="A31" s="499" t="s">
        <v>0</v>
      </c>
      <c r="B31" s="500"/>
      <c r="C31" s="507" t="s">
        <v>1</v>
      </c>
      <c r="D31" s="504" t="s">
        <v>2</v>
      </c>
      <c r="E31" s="507" t="s">
        <v>3</v>
      </c>
      <c r="F31" s="504" t="s">
        <v>4</v>
      </c>
      <c r="G31" s="507" t="s">
        <v>5</v>
      </c>
      <c r="H31" s="504" t="s">
        <v>6</v>
      </c>
      <c r="I31" s="507" t="s">
        <v>7</v>
      </c>
      <c r="J31" s="504" t="s">
        <v>4</v>
      </c>
      <c r="K31" s="507" t="s">
        <v>8</v>
      </c>
      <c r="L31" s="504" t="s">
        <v>9</v>
      </c>
      <c r="M31" s="507" t="s">
        <v>10</v>
      </c>
      <c r="N31" s="504" t="s">
        <v>11</v>
      </c>
      <c r="O31" s="507" t="s">
        <v>4</v>
      </c>
      <c r="P31" s="504" t="s">
        <v>12</v>
      </c>
      <c r="Q31" s="507" t="s">
        <v>13</v>
      </c>
      <c r="R31" s="504" t="s">
        <v>14</v>
      </c>
      <c r="S31" s="507" t="s">
        <v>4</v>
      </c>
      <c r="T31" s="504" t="s">
        <v>15</v>
      </c>
    </row>
    <row r="32" spans="1:22" ht="28.5" customHeight="1" thickBot="1">
      <c r="A32" s="371" t="s">
        <v>16</v>
      </c>
      <c r="B32" s="372" t="s">
        <v>17</v>
      </c>
      <c r="C32" s="508"/>
      <c r="D32" s="505"/>
      <c r="E32" s="508"/>
      <c r="F32" s="505"/>
      <c r="G32" s="508"/>
      <c r="H32" s="505"/>
      <c r="I32" s="508"/>
      <c r="J32" s="505"/>
      <c r="K32" s="508"/>
      <c r="L32" s="505"/>
      <c r="M32" s="508"/>
      <c r="N32" s="505"/>
      <c r="O32" s="508"/>
      <c r="P32" s="505"/>
      <c r="Q32" s="508"/>
      <c r="R32" s="505"/>
      <c r="S32" s="508"/>
      <c r="T32" s="505"/>
    </row>
    <row r="33" spans="1:20" ht="32.25" customHeight="1" thickBot="1">
      <c r="A33" s="5" t="s">
        <v>18</v>
      </c>
      <c r="B33" s="4" t="s">
        <v>19</v>
      </c>
      <c r="C33" s="508"/>
      <c r="D33" s="505"/>
      <c r="E33" s="508"/>
      <c r="F33" s="505"/>
      <c r="G33" s="508"/>
      <c r="H33" s="505"/>
      <c r="I33" s="508"/>
      <c r="J33" s="505"/>
      <c r="K33" s="508"/>
      <c r="L33" s="505"/>
      <c r="M33" s="508"/>
      <c r="N33" s="505"/>
      <c r="O33" s="508"/>
      <c r="P33" s="505"/>
      <c r="Q33" s="508"/>
      <c r="R33" s="505"/>
      <c r="S33" s="508"/>
      <c r="T33" s="505"/>
    </row>
    <row r="34" spans="1:20" ht="33" customHeight="1" thickBot="1">
      <c r="A34" s="3" t="s">
        <v>20</v>
      </c>
      <c r="B34" s="373" t="s">
        <v>21</v>
      </c>
      <c r="C34" s="509"/>
      <c r="D34" s="506"/>
      <c r="E34" s="509"/>
      <c r="F34" s="506"/>
      <c r="G34" s="509"/>
      <c r="H34" s="506"/>
      <c r="I34" s="509"/>
      <c r="J34" s="506"/>
      <c r="K34" s="509"/>
      <c r="L34" s="506"/>
      <c r="M34" s="509"/>
      <c r="N34" s="506"/>
      <c r="O34" s="509"/>
      <c r="P34" s="506"/>
      <c r="Q34" s="509"/>
      <c r="R34" s="506"/>
      <c r="S34" s="509"/>
      <c r="T34" s="506"/>
    </row>
    <row r="35" spans="1:20" ht="35.1" customHeight="1" thickBot="1">
      <c r="A35" s="7" t="s">
        <v>38</v>
      </c>
      <c r="B35" s="103" t="s">
        <v>1095</v>
      </c>
      <c r="C35" s="478" t="s">
        <v>25</v>
      </c>
      <c r="D35" s="478"/>
      <c r="E35" s="479"/>
      <c r="F35" s="25">
        <f>F36/F37</f>
        <v>0.90143478260869569</v>
      </c>
      <c r="G35" s="481" t="s">
        <v>25</v>
      </c>
      <c r="H35" s="481"/>
      <c r="I35" s="482"/>
      <c r="J35" s="25">
        <f>J36/J37</f>
        <v>0.81272839506172845</v>
      </c>
      <c r="K35" s="25">
        <f>K36/K37</f>
        <v>0.85353333333333337</v>
      </c>
      <c r="L35" s="481" t="s">
        <v>25</v>
      </c>
      <c r="M35" s="481"/>
      <c r="N35" s="482"/>
      <c r="O35" s="25">
        <f>O36/O37</f>
        <v>0.63585000000000003</v>
      </c>
      <c r="P35" s="480" t="s">
        <v>25</v>
      </c>
      <c r="Q35" s="481"/>
      <c r="R35" s="482"/>
      <c r="S35" s="25">
        <f>S36/S37</f>
        <v>0</v>
      </c>
      <c r="T35" s="25">
        <f>T36/T37</f>
        <v>0.58825132743362829</v>
      </c>
    </row>
    <row r="36" spans="1:20" ht="35.1" customHeight="1">
      <c r="A36" s="486" t="s">
        <v>204</v>
      </c>
      <c r="B36" s="335" t="s">
        <v>205</v>
      </c>
      <c r="C36" s="207">
        <v>21287</v>
      </c>
      <c r="D36" s="208">
        <v>20997</v>
      </c>
      <c r="E36" s="77">
        <v>19915</v>
      </c>
      <c r="F36" s="16">
        <f t="shared" ref="F36:F37" si="62">SUM(C36:E36)</f>
        <v>62199</v>
      </c>
      <c r="G36" s="75">
        <v>22180</v>
      </c>
      <c r="H36" s="208">
        <v>20187</v>
      </c>
      <c r="I36" s="206">
        <v>23464</v>
      </c>
      <c r="J36" s="16">
        <f t="shared" ref="J36" si="63">SUM(G36:I36)</f>
        <v>65831</v>
      </c>
      <c r="K36" s="17">
        <f t="shared" ref="K36:K37" si="64">+F36+J36</f>
        <v>128030</v>
      </c>
      <c r="L36" s="207">
        <v>19015</v>
      </c>
      <c r="M36" s="208">
        <v>19136</v>
      </c>
      <c r="N36" s="77"/>
      <c r="O36" s="16">
        <f t="shared" ref="O36:O37" si="65">SUM(L36:N36)</f>
        <v>38151</v>
      </c>
      <c r="P36" s="13"/>
      <c r="Q36" s="14"/>
      <c r="R36" s="15"/>
      <c r="S36" s="16">
        <f t="shared" ref="S36:S37" si="66">SUM(P36:R36)</f>
        <v>0</v>
      </c>
      <c r="T36" s="17">
        <f t="shared" ref="T36:T37" si="67">+F36+J36+O36+S36</f>
        <v>166181</v>
      </c>
    </row>
    <row r="37" spans="1:20" ht="35.1" customHeight="1" thickBot="1">
      <c r="A37" s="488"/>
      <c r="B37" s="262" t="s">
        <v>1129</v>
      </c>
      <c r="C37" s="410">
        <v>23000</v>
      </c>
      <c r="D37" s="411">
        <v>23000</v>
      </c>
      <c r="E37" s="412">
        <v>23000</v>
      </c>
      <c r="F37" s="22">
        <f t="shared" si="62"/>
        <v>69000</v>
      </c>
      <c r="G37" s="410">
        <v>27000</v>
      </c>
      <c r="H37" s="411">
        <v>27000</v>
      </c>
      <c r="I37" s="412">
        <v>27000</v>
      </c>
      <c r="J37" s="22">
        <f t="shared" ref="J37" si="68">SUM(G37:I37)</f>
        <v>81000</v>
      </c>
      <c r="K37" s="370">
        <f t="shared" si="64"/>
        <v>150000</v>
      </c>
      <c r="L37" s="410">
        <v>20000</v>
      </c>
      <c r="M37" s="411">
        <v>20000</v>
      </c>
      <c r="N37" s="412">
        <v>20000</v>
      </c>
      <c r="O37" s="22">
        <f t="shared" si="65"/>
        <v>60000</v>
      </c>
      <c r="P37" s="67">
        <v>24000</v>
      </c>
      <c r="Q37" s="68">
        <v>25000</v>
      </c>
      <c r="R37" s="69">
        <v>23500</v>
      </c>
      <c r="S37" s="22">
        <f t="shared" si="66"/>
        <v>72500</v>
      </c>
      <c r="T37" s="23">
        <f t="shared" si="67"/>
        <v>282500</v>
      </c>
    </row>
    <row r="38" spans="1:20" ht="35.1" customHeight="1" thickBot="1">
      <c r="A38" s="7" t="s">
        <v>43</v>
      </c>
      <c r="B38" s="103" t="s">
        <v>1095</v>
      </c>
      <c r="C38" s="478" t="s">
        <v>25</v>
      </c>
      <c r="D38" s="478"/>
      <c r="E38" s="479"/>
      <c r="F38" s="25">
        <f t="shared" ref="F38" si="69">F39/F40</f>
        <v>0.74716981132075466</v>
      </c>
      <c r="G38" s="478" t="s">
        <v>25</v>
      </c>
      <c r="H38" s="478"/>
      <c r="I38" s="479"/>
      <c r="J38" s="25">
        <f t="shared" ref="J38:K38" si="70">J39/J40</f>
        <v>0.71075268817204296</v>
      </c>
      <c r="K38" s="25">
        <f t="shared" si="70"/>
        <v>0.72753623188405792</v>
      </c>
      <c r="L38" s="478" t="s">
        <v>25</v>
      </c>
      <c r="M38" s="478"/>
      <c r="N38" s="479"/>
      <c r="O38" s="25">
        <f t="shared" ref="O38" si="71">O39/O40</f>
        <v>0.53703703703703709</v>
      </c>
      <c r="P38" s="480" t="s">
        <v>25</v>
      </c>
      <c r="Q38" s="481"/>
      <c r="R38" s="482"/>
      <c r="S38" s="25">
        <f t="shared" ref="S38:T38" si="72">S39/S40</f>
        <v>0</v>
      </c>
      <c r="T38" s="25">
        <f t="shared" si="72"/>
        <v>0.49769230769230771</v>
      </c>
    </row>
    <row r="39" spans="1:20" ht="35.1" customHeight="1">
      <c r="A39" s="486" t="s">
        <v>206</v>
      </c>
      <c r="B39" s="335" t="s">
        <v>205</v>
      </c>
      <c r="C39" s="75">
        <v>321</v>
      </c>
      <c r="D39" s="76">
        <v>469</v>
      </c>
      <c r="E39" s="77">
        <v>398</v>
      </c>
      <c r="F39" s="16">
        <f t="shared" ref="F39:F40" si="73">SUM(C39:E39)</f>
        <v>1188</v>
      </c>
      <c r="G39" s="75">
        <v>571</v>
      </c>
      <c r="H39" s="76">
        <v>374</v>
      </c>
      <c r="I39" s="77">
        <v>377</v>
      </c>
      <c r="J39" s="16">
        <f t="shared" ref="J39" si="74">SUM(G39:I39)</f>
        <v>1322</v>
      </c>
      <c r="K39" s="17">
        <f t="shared" ref="K39:K40" si="75">+F39+J39</f>
        <v>2510</v>
      </c>
      <c r="L39" s="75">
        <v>331</v>
      </c>
      <c r="M39" s="76">
        <v>394</v>
      </c>
      <c r="N39" s="77"/>
      <c r="O39" s="16">
        <f t="shared" ref="O39:O40" si="76">SUM(L39:N39)</f>
        <v>725</v>
      </c>
      <c r="P39" s="13"/>
      <c r="Q39" s="14"/>
      <c r="R39" s="15"/>
      <c r="S39" s="16">
        <f t="shared" ref="S39:S40" si="77">SUM(P39:R39)</f>
        <v>0</v>
      </c>
      <c r="T39" s="17">
        <f t="shared" ref="T39:T40" si="78">+F39+J39+O39+S39</f>
        <v>3235</v>
      </c>
    </row>
    <row r="40" spans="1:20" ht="35.1" customHeight="1" thickBot="1">
      <c r="A40" s="488"/>
      <c r="B40" s="262" t="s">
        <v>1129</v>
      </c>
      <c r="C40" s="84">
        <v>530</v>
      </c>
      <c r="D40" s="85">
        <v>530</v>
      </c>
      <c r="E40" s="86">
        <v>530</v>
      </c>
      <c r="F40" s="22">
        <f t="shared" si="73"/>
        <v>1590</v>
      </c>
      <c r="G40" s="84">
        <v>620</v>
      </c>
      <c r="H40" s="85">
        <v>620</v>
      </c>
      <c r="I40" s="86">
        <v>620</v>
      </c>
      <c r="J40" s="22">
        <f>SUM(G40:I40)</f>
        <v>1860</v>
      </c>
      <c r="K40" s="23">
        <f t="shared" si="75"/>
        <v>3450</v>
      </c>
      <c r="L40" s="84">
        <v>450</v>
      </c>
      <c r="M40" s="85">
        <v>450</v>
      </c>
      <c r="N40" s="86">
        <v>450</v>
      </c>
      <c r="O40" s="22">
        <f t="shared" si="76"/>
        <v>1350</v>
      </c>
      <c r="P40" s="19">
        <v>540</v>
      </c>
      <c r="Q40" s="20">
        <v>570</v>
      </c>
      <c r="R40" s="21">
        <v>590</v>
      </c>
      <c r="S40" s="22">
        <f t="shared" si="77"/>
        <v>1700</v>
      </c>
      <c r="T40" s="23">
        <f t="shared" si="78"/>
        <v>6500</v>
      </c>
    </row>
    <row r="41" spans="1:20" ht="35.1" customHeight="1" thickBot="1">
      <c r="A41" s="7" t="s">
        <v>45</v>
      </c>
      <c r="B41" s="103" t="s">
        <v>1095</v>
      </c>
      <c r="C41" s="478" t="s">
        <v>25</v>
      </c>
      <c r="D41" s="478"/>
      <c r="E41" s="479"/>
      <c r="F41" s="25">
        <f t="shared" ref="F41" si="79">F42/F43</f>
        <v>0.60833333333333328</v>
      </c>
      <c r="G41" s="478" t="s">
        <v>25</v>
      </c>
      <c r="H41" s="478"/>
      <c r="I41" s="479"/>
      <c r="J41" s="25">
        <f t="shared" ref="J41:K41" si="80">J42/J43</f>
        <v>0.56315789473684208</v>
      </c>
      <c r="K41" s="25">
        <f t="shared" si="80"/>
        <v>0.58380952380952378</v>
      </c>
      <c r="L41" s="478" t="s">
        <v>25</v>
      </c>
      <c r="M41" s="478"/>
      <c r="N41" s="479"/>
      <c r="O41" s="25">
        <f t="shared" ref="O41" si="81">O42/O43</f>
        <v>0.61190476190476195</v>
      </c>
      <c r="P41" s="480" t="s">
        <v>25</v>
      </c>
      <c r="Q41" s="481"/>
      <c r="R41" s="482"/>
      <c r="S41" s="25">
        <f t="shared" ref="S41:T41" si="82">S42/S43</f>
        <v>0</v>
      </c>
      <c r="T41" s="25">
        <f t="shared" si="82"/>
        <v>0.44615384615384618</v>
      </c>
    </row>
    <row r="42" spans="1:20" ht="35.1" customHeight="1">
      <c r="A42" s="486" t="s">
        <v>207</v>
      </c>
      <c r="B42" s="335" t="s">
        <v>205</v>
      </c>
      <c r="C42" s="75">
        <v>90</v>
      </c>
      <c r="D42" s="76">
        <v>78</v>
      </c>
      <c r="E42" s="77">
        <v>124</v>
      </c>
      <c r="F42" s="16">
        <f t="shared" ref="F42:F43" si="83">SUM(C42:E42)</f>
        <v>292</v>
      </c>
      <c r="G42" s="75">
        <v>109</v>
      </c>
      <c r="H42" s="76">
        <v>98</v>
      </c>
      <c r="I42" s="77">
        <v>114</v>
      </c>
      <c r="J42" s="16">
        <f t="shared" ref="J42" si="84">SUM(G42:I42)</f>
        <v>321</v>
      </c>
      <c r="K42" s="17">
        <f t="shared" ref="K42:K43" si="85">+F42+J42</f>
        <v>613</v>
      </c>
      <c r="L42" s="75">
        <v>132</v>
      </c>
      <c r="M42" s="76">
        <v>125</v>
      </c>
      <c r="N42" s="77"/>
      <c r="O42" s="16">
        <f t="shared" ref="O42:O43" si="86">SUM(L42:N42)</f>
        <v>257</v>
      </c>
      <c r="P42" s="13"/>
      <c r="Q42" s="14"/>
      <c r="R42" s="15"/>
      <c r="S42" s="16">
        <f t="shared" ref="S42:S43" si="87">SUM(P42:R42)</f>
        <v>0</v>
      </c>
      <c r="T42" s="17">
        <f t="shared" ref="T42:T43" si="88">+F42+J42+O42+S42</f>
        <v>870</v>
      </c>
    </row>
    <row r="43" spans="1:20" ht="35.1" customHeight="1" thickBot="1">
      <c r="A43" s="488"/>
      <c r="B43" s="262" t="s">
        <v>1129</v>
      </c>
      <c r="C43" s="84">
        <v>160</v>
      </c>
      <c r="D43" s="85">
        <v>160</v>
      </c>
      <c r="E43" s="86">
        <v>160</v>
      </c>
      <c r="F43" s="22">
        <f t="shared" si="83"/>
        <v>480</v>
      </c>
      <c r="G43" s="84">
        <v>190</v>
      </c>
      <c r="H43" s="85">
        <v>190</v>
      </c>
      <c r="I43" s="86">
        <v>190</v>
      </c>
      <c r="J43" s="22">
        <f>SUM(G43:I43)</f>
        <v>570</v>
      </c>
      <c r="K43" s="23">
        <f t="shared" si="85"/>
        <v>1050</v>
      </c>
      <c r="L43" s="84">
        <v>140</v>
      </c>
      <c r="M43" s="85">
        <v>140</v>
      </c>
      <c r="N43" s="86">
        <v>140</v>
      </c>
      <c r="O43" s="22">
        <f t="shared" si="86"/>
        <v>420</v>
      </c>
      <c r="P43" s="19">
        <v>160</v>
      </c>
      <c r="Q43" s="20">
        <v>170</v>
      </c>
      <c r="R43" s="21">
        <v>150</v>
      </c>
      <c r="S43" s="22">
        <f t="shared" si="87"/>
        <v>480</v>
      </c>
      <c r="T43" s="23">
        <f t="shared" si="88"/>
        <v>1950</v>
      </c>
    </row>
    <row r="44" spans="1:20" ht="35.1" customHeight="1" thickBot="1">
      <c r="A44" s="7" t="s">
        <v>46</v>
      </c>
      <c r="B44" s="103" t="s">
        <v>1095</v>
      </c>
      <c r="C44" s="478" t="s">
        <v>25</v>
      </c>
      <c r="D44" s="478"/>
      <c r="E44" s="479"/>
      <c r="F44" s="25">
        <f t="shared" ref="F44" si="89">F45/F46</f>
        <v>1.8660256410256411</v>
      </c>
      <c r="G44" s="478" t="s">
        <v>25</v>
      </c>
      <c r="H44" s="478"/>
      <c r="I44" s="479"/>
      <c r="J44" s="25">
        <f t="shared" ref="J44:K44" si="90">J45/J46</f>
        <v>1.8413793103448275</v>
      </c>
      <c r="K44" s="25">
        <f t="shared" si="90"/>
        <v>1.853030303030303</v>
      </c>
      <c r="L44" s="478" t="s">
        <v>25</v>
      </c>
      <c r="M44" s="478"/>
      <c r="N44" s="479"/>
      <c r="O44" s="25">
        <f t="shared" ref="O44" si="91">O45/O46</f>
        <v>1.4023255813953488</v>
      </c>
      <c r="P44" s="480" t="s">
        <v>25</v>
      </c>
      <c r="Q44" s="481"/>
      <c r="R44" s="482"/>
      <c r="S44" s="25">
        <f t="shared" ref="S44:T44" si="92">S45/S46</f>
        <v>0</v>
      </c>
      <c r="T44" s="25">
        <f t="shared" si="92"/>
        <v>1.2990163934426229</v>
      </c>
    </row>
    <row r="45" spans="1:20" ht="35.1" customHeight="1">
      <c r="A45" s="486" t="s">
        <v>209</v>
      </c>
      <c r="B45" s="335" t="s">
        <v>205</v>
      </c>
      <c r="C45" s="75">
        <v>958</v>
      </c>
      <c r="D45" s="208">
        <v>1063</v>
      </c>
      <c r="E45" s="77">
        <v>890</v>
      </c>
      <c r="F45" s="16">
        <f t="shared" ref="F45:F46" si="93">SUM(C45:E45)</f>
        <v>2911</v>
      </c>
      <c r="G45" s="207">
        <v>1066</v>
      </c>
      <c r="H45" s="208">
        <v>1227</v>
      </c>
      <c r="I45" s="77">
        <v>911</v>
      </c>
      <c r="J45" s="16">
        <f t="shared" ref="J45" si="94">SUM(G45:I45)</f>
        <v>3204</v>
      </c>
      <c r="K45" s="17">
        <f t="shared" ref="K45:K46" si="95">+F45+J45</f>
        <v>6115</v>
      </c>
      <c r="L45" s="207">
        <v>1189</v>
      </c>
      <c r="M45" s="76">
        <v>620</v>
      </c>
      <c r="N45" s="77"/>
      <c r="O45" s="16">
        <f t="shared" ref="O45:O46" si="96">SUM(L45:N45)</f>
        <v>1809</v>
      </c>
      <c r="P45" s="13"/>
      <c r="Q45" s="14"/>
      <c r="R45" s="15"/>
      <c r="S45" s="16">
        <f t="shared" ref="S45:S46" si="97">SUM(P45:R45)</f>
        <v>0</v>
      </c>
      <c r="T45" s="17">
        <f t="shared" ref="T45:T46" si="98">+F45+J45+O45+S45</f>
        <v>7924</v>
      </c>
    </row>
    <row r="46" spans="1:20" ht="35.1" customHeight="1" thickBot="1">
      <c r="A46" s="488"/>
      <c r="B46" s="262" t="s">
        <v>1129</v>
      </c>
      <c r="C46" s="84">
        <v>520</v>
      </c>
      <c r="D46" s="85">
        <v>520</v>
      </c>
      <c r="E46" s="86">
        <v>520</v>
      </c>
      <c r="F46" s="22">
        <f t="shared" si="93"/>
        <v>1560</v>
      </c>
      <c r="G46" s="84">
        <v>580</v>
      </c>
      <c r="H46" s="85">
        <v>580</v>
      </c>
      <c r="I46" s="86">
        <v>580</v>
      </c>
      <c r="J46" s="22">
        <f>SUM(G46:I46)</f>
        <v>1740</v>
      </c>
      <c r="K46" s="23">
        <f t="shared" si="95"/>
        <v>3300</v>
      </c>
      <c r="L46" s="84">
        <v>430</v>
      </c>
      <c r="M46" s="85">
        <v>430</v>
      </c>
      <c r="N46" s="86">
        <v>430</v>
      </c>
      <c r="O46" s="22">
        <f t="shared" si="96"/>
        <v>1290</v>
      </c>
      <c r="P46" s="19">
        <v>510</v>
      </c>
      <c r="Q46" s="20">
        <v>510</v>
      </c>
      <c r="R46" s="21">
        <v>490</v>
      </c>
      <c r="S46" s="22">
        <f t="shared" si="97"/>
        <v>1510</v>
      </c>
      <c r="T46" s="23">
        <f t="shared" si="98"/>
        <v>6100</v>
      </c>
    </row>
    <row r="47" spans="1:20" ht="35.1" customHeight="1" thickBot="1">
      <c r="A47" s="7" t="s">
        <v>48</v>
      </c>
      <c r="B47" s="103" t="s">
        <v>1095</v>
      </c>
      <c r="C47" s="478" t="s">
        <v>25</v>
      </c>
      <c r="D47" s="478"/>
      <c r="E47" s="479"/>
      <c r="F47" s="25">
        <f t="shared" ref="F47" si="99">F48/F49</f>
        <v>0.89784946236559138</v>
      </c>
      <c r="G47" s="478" t="s">
        <v>25</v>
      </c>
      <c r="H47" s="478"/>
      <c r="I47" s="479"/>
      <c r="J47" s="25">
        <f t="shared" ref="J47:K47" si="100">J48/J49</f>
        <v>0.89189189189189189</v>
      </c>
      <c r="K47" s="25">
        <f t="shared" si="100"/>
        <v>0.89460784313725494</v>
      </c>
      <c r="L47" s="478" t="s">
        <v>25</v>
      </c>
      <c r="M47" s="478"/>
      <c r="N47" s="479"/>
      <c r="O47" s="25">
        <f t="shared" ref="O47" si="101">O48/O49</f>
        <v>0.76923076923076927</v>
      </c>
      <c r="P47" s="480" t="s">
        <v>25</v>
      </c>
      <c r="Q47" s="481"/>
      <c r="R47" s="482"/>
      <c r="S47" s="25">
        <f t="shared" ref="S47:T47" si="102">S48/S49</f>
        <v>0</v>
      </c>
      <c r="T47" s="25">
        <f t="shared" si="102"/>
        <v>0.64666666666666661</v>
      </c>
    </row>
    <row r="48" spans="1:20" ht="35.1" customHeight="1">
      <c r="A48" s="486" t="s">
        <v>210</v>
      </c>
      <c r="B48" s="335" t="s">
        <v>205</v>
      </c>
      <c r="C48" s="75">
        <v>61</v>
      </c>
      <c r="D48" s="76">
        <v>49</v>
      </c>
      <c r="E48" s="77">
        <v>57</v>
      </c>
      <c r="F48" s="16">
        <f t="shared" ref="F48:F49" si="103">SUM(C48:E48)</f>
        <v>167</v>
      </c>
      <c r="G48" s="75">
        <v>63</v>
      </c>
      <c r="H48" s="76">
        <v>41</v>
      </c>
      <c r="I48" s="77">
        <v>94</v>
      </c>
      <c r="J48" s="16">
        <f t="shared" ref="J48" si="104">SUM(G48:I48)</f>
        <v>198</v>
      </c>
      <c r="K48" s="17">
        <f t="shared" ref="K48:K49" si="105">+F48+J48</f>
        <v>365</v>
      </c>
      <c r="L48" s="75">
        <v>51</v>
      </c>
      <c r="M48" s="76">
        <v>69</v>
      </c>
      <c r="N48" s="77"/>
      <c r="O48" s="16">
        <f t="shared" ref="O48:O49" si="106">SUM(L48:N48)</f>
        <v>120</v>
      </c>
      <c r="P48" s="13"/>
      <c r="Q48" s="14"/>
      <c r="R48" s="15"/>
      <c r="S48" s="16">
        <f t="shared" ref="S48:S49" si="107">SUM(P48:R48)</f>
        <v>0</v>
      </c>
      <c r="T48" s="17">
        <f t="shared" ref="T48:T49" si="108">+F48+J48+O48+S48</f>
        <v>485</v>
      </c>
    </row>
    <row r="49" spans="1:20" ht="35.1" customHeight="1" thickBot="1">
      <c r="A49" s="488"/>
      <c r="B49" s="262" t="s">
        <v>1129</v>
      </c>
      <c r="C49" s="84">
        <v>62</v>
      </c>
      <c r="D49" s="85">
        <v>62</v>
      </c>
      <c r="E49" s="86">
        <v>62</v>
      </c>
      <c r="F49" s="22">
        <f t="shared" si="103"/>
        <v>186</v>
      </c>
      <c r="G49" s="84">
        <v>74</v>
      </c>
      <c r="H49" s="85">
        <v>74</v>
      </c>
      <c r="I49" s="86">
        <v>74</v>
      </c>
      <c r="J49" s="22">
        <f>SUM(G49:I49)</f>
        <v>222</v>
      </c>
      <c r="K49" s="23">
        <f t="shared" si="105"/>
        <v>408</v>
      </c>
      <c r="L49" s="84">
        <v>52</v>
      </c>
      <c r="M49" s="85">
        <v>52</v>
      </c>
      <c r="N49" s="86">
        <v>52</v>
      </c>
      <c r="O49" s="22">
        <f t="shared" si="106"/>
        <v>156</v>
      </c>
      <c r="P49" s="19">
        <v>62</v>
      </c>
      <c r="Q49" s="20">
        <v>62</v>
      </c>
      <c r="R49" s="21">
        <v>62</v>
      </c>
      <c r="S49" s="22">
        <f t="shared" si="107"/>
        <v>186</v>
      </c>
      <c r="T49" s="23">
        <f t="shared" si="108"/>
        <v>750</v>
      </c>
    </row>
    <row r="50" spans="1:20" ht="35.1" customHeight="1" thickBot="1">
      <c r="A50" s="7" t="s">
        <v>49</v>
      </c>
      <c r="B50" s="103" t="s">
        <v>1095</v>
      </c>
      <c r="C50" s="478" t="s">
        <v>25</v>
      </c>
      <c r="D50" s="478"/>
      <c r="E50" s="479"/>
      <c r="F50" s="25">
        <f t="shared" ref="F50" si="109">F51/F52</f>
        <v>2.2222222222222223</v>
      </c>
      <c r="G50" s="478" t="s">
        <v>25</v>
      </c>
      <c r="H50" s="478"/>
      <c r="I50" s="479"/>
      <c r="J50" s="25">
        <f t="shared" ref="J50:K50" si="110">J51/J52</f>
        <v>1.4228855721393034</v>
      </c>
      <c r="K50" s="25">
        <f t="shared" si="110"/>
        <v>1.7903225806451613</v>
      </c>
      <c r="L50" s="478" t="s">
        <v>25</v>
      </c>
      <c r="M50" s="478"/>
      <c r="N50" s="479"/>
      <c r="O50" s="25">
        <f t="shared" ref="O50" si="111">O51/O52</f>
        <v>0.88961038961038963</v>
      </c>
      <c r="P50" s="480" t="s">
        <v>25</v>
      </c>
      <c r="Q50" s="481"/>
      <c r="R50" s="482"/>
      <c r="S50" s="25">
        <f t="shared" ref="S50:T50" si="112">S51/S52</f>
        <v>0</v>
      </c>
      <c r="T50" s="25">
        <f t="shared" si="112"/>
        <v>1.1471428571428572</v>
      </c>
    </row>
    <row r="51" spans="1:20" ht="35.1" customHeight="1">
      <c r="A51" s="486" t="s">
        <v>211</v>
      </c>
      <c r="B51" s="335" t="s">
        <v>205</v>
      </c>
      <c r="C51" s="75">
        <v>71</v>
      </c>
      <c r="D51" s="76">
        <v>31</v>
      </c>
      <c r="E51" s="77">
        <v>278</v>
      </c>
      <c r="F51" s="16">
        <f t="shared" ref="F51:F52" si="113">SUM(C51:E51)</f>
        <v>380</v>
      </c>
      <c r="G51" s="75">
        <v>97</v>
      </c>
      <c r="H51" s="76">
        <v>65</v>
      </c>
      <c r="I51" s="77">
        <v>124</v>
      </c>
      <c r="J51" s="16">
        <f t="shared" ref="J51" si="114">SUM(G51:I51)</f>
        <v>286</v>
      </c>
      <c r="K51" s="17">
        <f t="shared" ref="K51:K52" si="115">+F51+J51</f>
        <v>666</v>
      </c>
      <c r="L51" s="75">
        <v>58</v>
      </c>
      <c r="M51" s="76">
        <v>79</v>
      </c>
      <c r="N51" s="77"/>
      <c r="O51" s="16">
        <f t="shared" ref="O51:O52" si="116">SUM(L51:N51)</f>
        <v>137</v>
      </c>
      <c r="P51" s="13"/>
      <c r="Q51" s="14"/>
      <c r="R51" s="15"/>
      <c r="S51" s="16">
        <f t="shared" ref="S51:S52" si="117">SUM(P51:R51)</f>
        <v>0</v>
      </c>
      <c r="T51" s="17">
        <f t="shared" ref="T51:T52" si="118">+F51+J51+O51+S51</f>
        <v>803</v>
      </c>
    </row>
    <row r="52" spans="1:20" ht="35.1" customHeight="1" thickBot="1">
      <c r="A52" s="488"/>
      <c r="B52" s="262" t="s">
        <v>1129</v>
      </c>
      <c r="C52" s="84">
        <v>57</v>
      </c>
      <c r="D52" s="85">
        <v>57</v>
      </c>
      <c r="E52" s="86">
        <v>57</v>
      </c>
      <c r="F52" s="22">
        <f t="shared" si="113"/>
        <v>171</v>
      </c>
      <c r="G52" s="84">
        <v>67</v>
      </c>
      <c r="H52" s="85">
        <v>67</v>
      </c>
      <c r="I52" s="86">
        <v>67</v>
      </c>
      <c r="J52" s="22">
        <f>SUM(G52:I52)</f>
        <v>201</v>
      </c>
      <c r="K52" s="23">
        <f t="shared" si="115"/>
        <v>372</v>
      </c>
      <c r="L52" s="84">
        <v>50</v>
      </c>
      <c r="M52" s="85">
        <v>52</v>
      </c>
      <c r="N52" s="86">
        <v>52</v>
      </c>
      <c r="O52" s="22">
        <f t="shared" si="116"/>
        <v>154</v>
      </c>
      <c r="P52" s="19">
        <v>58</v>
      </c>
      <c r="Q52" s="20">
        <v>58</v>
      </c>
      <c r="R52" s="21">
        <v>58</v>
      </c>
      <c r="S52" s="22">
        <f t="shared" si="117"/>
        <v>174</v>
      </c>
      <c r="T52" s="23">
        <f t="shared" si="118"/>
        <v>700</v>
      </c>
    </row>
    <row r="53" spans="1:20" ht="35.1" customHeight="1" thickBot="1">
      <c r="A53" s="7" t="s">
        <v>51</v>
      </c>
      <c r="B53" s="103" t="s">
        <v>1095</v>
      </c>
      <c r="C53" s="478" t="s">
        <v>25</v>
      </c>
      <c r="D53" s="478"/>
      <c r="E53" s="479"/>
      <c r="F53" s="25">
        <f t="shared" ref="F53" si="119">F54/F55</f>
        <v>0.54</v>
      </c>
      <c r="G53" s="478" t="s">
        <v>25</v>
      </c>
      <c r="H53" s="478"/>
      <c r="I53" s="479"/>
      <c r="J53" s="25">
        <f t="shared" ref="J53:K53" si="120">J54/J55</f>
        <v>0.42352941176470588</v>
      </c>
      <c r="K53" s="25">
        <f t="shared" si="120"/>
        <v>0.47812500000000002</v>
      </c>
      <c r="L53" s="478" t="s">
        <v>25</v>
      </c>
      <c r="M53" s="478"/>
      <c r="N53" s="479"/>
      <c r="O53" s="25">
        <f t="shared" ref="O53" si="121">O54/O55</f>
        <v>0.33589743589743587</v>
      </c>
      <c r="P53" s="480" t="s">
        <v>25</v>
      </c>
      <c r="Q53" s="481"/>
      <c r="R53" s="482"/>
      <c r="S53" s="25">
        <f t="shared" ref="S53:T53" si="122">S54/S55</f>
        <v>0</v>
      </c>
      <c r="T53" s="25">
        <f t="shared" si="122"/>
        <v>0.32777777777777778</v>
      </c>
    </row>
    <row r="54" spans="1:20" ht="35.1" customHeight="1">
      <c r="A54" s="486" t="s">
        <v>212</v>
      </c>
      <c r="B54" s="335" t="s">
        <v>205</v>
      </c>
      <c r="C54" s="75">
        <v>79</v>
      </c>
      <c r="D54" s="76">
        <v>53</v>
      </c>
      <c r="E54" s="77">
        <v>111</v>
      </c>
      <c r="F54" s="16">
        <f t="shared" ref="F54:F55" si="123">SUM(C54:E54)</f>
        <v>243</v>
      </c>
      <c r="G54" s="75">
        <v>68</v>
      </c>
      <c r="H54" s="76">
        <v>92</v>
      </c>
      <c r="I54" s="77">
        <v>56</v>
      </c>
      <c r="J54" s="16">
        <f t="shared" ref="J54" si="124">SUM(G54:I54)</f>
        <v>216</v>
      </c>
      <c r="K54" s="17">
        <f t="shared" ref="K54:K55" si="125">+F54+J54</f>
        <v>459</v>
      </c>
      <c r="L54" s="75">
        <v>71</v>
      </c>
      <c r="M54" s="76">
        <v>60</v>
      </c>
      <c r="N54" s="77"/>
      <c r="O54" s="16">
        <f t="shared" ref="O54:O55" si="126">SUM(L54:N54)</f>
        <v>131</v>
      </c>
      <c r="P54" s="13"/>
      <c r="Q54" s="14"/>
      <c r="R54" s="15"/>
      <c r="S54" s="16">
        <f t="shared" ref="S54:S55" si="127">SUM(P54:R54)</f>
        <v>0</v>
      </c>
      <c r="T54" s="17">
        <f t="shared" ref="T54:T55" si="128">+F54+J54+O54+S54</f>
        <v>590</v>
      </c>
    </row>
    <row r="55" spans="1:20" ht="35.1" customHeight="1" thickBot="1">
      <c r="A55" s="488"/>
      <c r="B55" s="262" t="s">
        <v>1129</v>
      </c>
      <c r="C55" s="84">
        <v>150</v>
      </c>
      <c r="D55" s="85">
        <v>150</v>
      </c>
      <c r="E55" s="86">
        <v>150</v>
      </c>
      <c r="F55" s="22">
        <f t="shared" si="123"/>
        <v>450</v>
      </c>
      <c r="G55" s="84">
        <v>170</v>
      </c>
      <c r="H55" s="85">
        <v>170</v>
      </c>
      <c r="I55" s="86">
        <v>170</v>
      </c>
      <c r="J55" s="22">
        <f>SUM(G55:I55)</f>
        <v>510</v>
      </c>
      <c r="K55" s="23">
        <f t="shared" si="125"/>
        <v>960</v>
      </c>
      <c r="L55" s="84">
        <v>130</v>
      </c>
      <c r="M55" s="85">
        <v>130</v>
      </c>
      <c r="N55" s="86">
        <v>130</v>
      </c>
      <c r="O55" s="22">
        <f t="shared" si="126"/>
        <v>390</v>
      </c>
      <c r="P55" s="19">
        <v>150</v>
      </c>
      <c r="Q55" s="20">
        <v>150</v>
      </c>
      <c r="R55" s="21">
        <v>150</v>
      </c>
      <c r="S55" s="22">
        <f t="shared" si="127"/>
        <v>450</v>
      </c>
      <c r="T55" s="23">
        <f t="shared" si="128"/>
        <v>1800</v>
      </c>
    </row>
    <row r="56" spans="1:20" ht="35.1" customHeight="1" thickBot="1">
      <c r="A56" s="7" t="s">
        <v>216</v>
      </c>
      <c r="B56" s="103" t="s">
        <v>1095</v>
      </c>
      <c r="C56" s="478" t="s">
        <v>25</v>
      </c>
      <c r="D56" s="478"/>
      <c r="E56" s="479"/>
      <c r="F56" s="25">
        <f t="shared" ref="F56" si="129">F57/F58</f>
        <v>0.88745098039215686</v>
      </c>
      <c r="G56" s="478" t="s">
        <v>25</v>
      </c>
      <c r="H56" s="478"/>
      <c r="I56" s="479"/>
      <c r="J56" s="25">
        <f t="shared" ref="J56:K56" si="130">J57/J58</f>
        <v>0.93566666666666665</v>
      </c>
      <c r="K56" s="25">
        <f t="shared" si="130"/>
        <v>0.91351351351351351</v>
      </c>
      <c r="L56" s="478" t="s">
        <v>25</v>
      </c>
      <c r="M56" s="478"/>
      <c r="N56" s="479"/>
      <c r="O56" s="25">
        <f t="shared" ref="O56" si="131">O57/O58</f>
        <v>1.0743243243243243</v>
      </c>
      <c r="P56" s="480" t="s">
        <v>25</v>
      </c>
      <c r="Q56" s="481"/>
      <c r="R56" s="482"/>
      <c r="S56" s="25">
        <f t="shared" ref="S56:T56" si="132">S57/S58</f>
        <v>0</v>
      </c>
      <c r="T56" s="25">
        <f t="shared" si="132"/>
        <v>0.72028985507246379</v>
      </c>
    </row>
    <row r="57" spans="1:20" ht="35.1" customHeight="1">
      <c r="A57" s="486" t="s">
        <v>213</v>
      </c>
      <c r="B57" s="335" t="s">
        <v>205</v>
      </c>
      <c r="C57" s="75">
        <v>790</v>
      </c>
      <c r="D57" s="76">
        <v>779</v>
      </c>
      <c r="E57" s="77">
        <v>694</v>
      </c>
      <c r="F57" s="16">
        <f t="shared" ref="F57:F58" si="133">SUM(C57:E57)</f>
        <v>2263</v>
      </c>
      <c r="G57" s="75">
        <v>567</v>
      </c>
      <c r="H57" s="76">
        <v>954</v>
      </c>
      <c r="I57" s="77">
        <v>1286</v>
      </c>
      <c r="J57" s="16">
        <f t="shared" ref="J57" si="134">SUM(G57:I57)</f>
        <v>2807</v>
      </c>
      <c r="K57" s="17">
        <f t="shared" ref="K57:K58" si="135">+F57+J57</f>
        <v>5070</v>
      </c>
      <c r="L57" s="207">
        <v>1138</v>
      </c>
      <c r="M57" s="208">
        <v>1247</v>
      </c>
      <c r="N57" s="77"/>
      <c r="O57" s="16">
        <f t="shared" ref="O57:O58" si="136">SUM(L57:N57)</f>
        <v>2385</v>
      </c>
      <c r="P57" s="13"/>
      <c r="Q57" s="14"/>
      <c r="R57" s="15"/>
      <c r="S57" s="16">
        <f t="shared" ref="S57:S58" si="137">SUM(P57:R57)</f>
        <v>0</v>
      </c>
      <c r="T57" s="17">
        <f t="shared" ref="T57:T58" si="138">+F57+J57+O57+S57</f>
        <v>7455</v>
      </c>
    </row>
    <row r="58" spans="1:20" ht="35.1" customHeight="1" thickBot="1">
      <c r="A58" s="488"/>
      <c r="B58" s="262" t="s">
        <v>1129</v>
      </c>
      <c r="C58" s="84">
        <v>850</v>
      </c>
      <c r="D58" s="85">
        <v>850</v>
      </c>
      <c r="E58" s="86">
        <v>850</v>
      </c>
      <c r="F58" s="22">
        <f t="shared" si="133"/>
        <v>2550</v>
      </c>
      <c r="G58" s="410">
        <v>1000</v>
      </c>
      <c r="H58" s="411">
        <v>1000</v>
      </c>
      <c r="I58" s="412">
        <v>1000</v>
      </c>
      <c r="J58" s="22">
        <f>SUM(G58:I58)</f>
        <v>3000</v>
      </c>
      <c r="K58" s="23">
        <f t="shared" si="135"/>
        <v>5550</v>
      </c>
      <c r="L58" s="84">
        <v>740</v>
      </c>
      <c r="M58" s="85">
        <v>740</v>
      </c>
      <c r="N58" s="86">
        <v>740</v>
      </c>
      <c r="O58" s="22">
        <f t="shared" si="136"/>
        <v>2220</v>
      </c>
      <c r="P58" s="19">
        <v>860</v>
      </c>
      <c r="Q58" s="20">
        <v>860</v>
      </c>
      <c r="R58" s="21">
        <v>860</v>
      </c>
      <c r="S58" s="22">
        <f t="shared" si="137"/>
        <v>2580</v>
      </c>
      <c r="T58" s="23">
        <f t="shared" si="138"/>
        <v>10350</v>
      </c>
    </row>
    <row r="59" spans="1:20" ht="30" customHeight="1" thickBot="1">
      <c r="A59" s="497" t="s">
        <v>1128</v>
      </c>
      <c r="B59" s="498"/>
      <c r="C59" s="478" t="s">
        <v>25</v>
      </c>
      <c r="D59" s="478"/>
      <c r="E59" s="479"/>
      <c r="F59" s="397" t="e">
        <f>F60/F61</f>
        <v>#DIV/0!</v>
      </c>
      <c r="G59" s="485" t="s">
        <v>25</v>
      </c>
      <c r="H59" s="478"/>
      <c r="I59" s="479"/>
      <c r="J59" s="397" t="e">
        <f>J60/J61</f>
        <v>#DIV/0!</v>
      </c>
      <c r="K59" s="398" t="e">
        <f>K60/K61</f>
        <v>#DIV/0!</v>
      </c>
      <c r="L59" s="480" t="s">
        <v>25</v>
      </c>
      <c r="M59" s="481"/>
      <c r="N59" s="482"/>
      <c r="O59" s="397">
        <f>O60/O61</f>
        <v>1</v>
      </c>
      <c r="P59" s="480" t="s">
        <v>25</v>
      </c>
      <c r="Q59" s="481"/>
      <c r="R59" s="482"/>
      <c r="S59" s="397" t="e">
        <f>S60/S61</f>
        <v>#DIV/0!</v>
      </c>
      <c r="T59" s="398">
        <f>T60/T61</f>
        <v>1</v>
      </c>
    </row>
    <row r="60" spans="1:20" ht="40.5" customHeight="1">
      <c r="A60" s="495" t="s">
        <v>35</v>
      </c>
      <c r="B60" s="47" t="s">
        <v>36</v>
      </c>
      <c r="C60" s="75"/>
      <c r="D60" s="76"/>
      <c r="E60" s="77"/>
      <c r="F60" s="16">
        <f>SUM(C60:E60)</f>
        <v>0</v>
      </c>
      <c r="G60" s="75"/>
      <c r="H60" s="76"/>
      <c r="I60" s="77"/>
      <c r="J60" s="16">
        <f>SUM(G60:I60)</f>
        <v>0</v>
      </c>
      <c r="K60" s="17">
        <f>+F60+J60</f>
        <v>0</v>
      </c>
      <c r="L60" s="75"/>
      <c r="M60" s="76">
        <v>1</v>
      </c>
      <c r="N60" s="77"/>
      <c r="O60" s="16">
        <f>SUM(L60:N60)</f>
        <v>1</v>
      </c>
      <c r="P60" s="13"/>
      <c r="Q60" s="14"/>
      <c r="R60" s="15"/>
      <c r="S60" s="16">
        <f>SUM(P60:R60)</f>
        <v>0</v>
      </c>
      <c r="T60" s="17">
        <f>+F60+J60+O60+S60</f>
        <v>1</v>
      </c>
    </row>
    <row r="61" spans="1:20" ht="40.5" customHeight="1" thickBot="1">
      <c r="A61" s="496"/>
      <c r="B61" s="48" t="s">
        <v>37</v>
      </c>
      <c r="C61" s="84"/>
      <c r="D61" s="85"/>
      <c r="E61" s="86"/>
      <c r="F61" s="22">
        <f>SUM(C61:E61)</f>
        <v>0</v>
      </c>
      <c r="G61" s="84"/>
      <c r="H61" s="85"/>
      <c r="I61" s="86"/>
      <c r="J61" s="22">
        <f>SUM(G61:I61)</f>
        <v>0</v>
      </c>
      <c r="K61" s="23">
        <f>+F61+J61</f>
        <v>0</v>
      </c>
      <c r="L61" s="84"/>
      <c r="M61" s="85">
        <v>1</v>
      </c>
      <c r="N61" s="86"/>
      <c r="O61" s="22">
        <f>SUM(L61:N61)</f>
        <v>1</v>
      </c>
      <c r="P61" s="28"/>
      <c r="Q61" s="29"/>
      <c r="R61" s="30"/>
      <c r="S61" s="22">
        <f>SUM(P61:R61)</f>
        <v>0</v>
      </c>
      <c r="T61" s="23">
        <f>+F61+J61+O61+S61</f>
        <v>1</v>
      </c>
    </row>
  </sheetData>
  <mergeCells count="133">
    <mergeCell ref="A60:A61"/>
    <mergeCell ref="C56:E56"/>
    <mergeCell ref="G56:I56"/>
    <mergeCell ref="L56:N56"/>
    <mergeCell ref="P56:R56"/>
    <mergeCell ref="A57:A58"/>
    <mergeCell ref="A59:B59"/>
    <mergeCell ref="C59:E59"/>
    <mergeCell ref="G59:I59"/>
    <mergeCell ref="L59:N59"/>
    <mergeCell ref="P59:R59"/>
    <mergeCell ref="A51:A52"/>
    <mergeCell ref="C53:E53"/>
    <mergeCell ref="G53:I53"/>
    <mergeCell ref="L53:N53"/>
    <mergeCell ref="P53:R53"/>
    <mergeCell ref="A54:A55"/>
    <mergeCell ref="C47:E47"/>
    <mergeCell ref="G47:I47"/>
    <mergeCell ref="L47:N47"/>
    <mergeCell ref="P47:R47"/>
    <mergeCell ref="A48:A49"/>
    <mergeCell ref="C50:E50"/>
    <mergeCell ref="G50:I50"/>
    <mergeCell ref="L50:N50"/>
    <mergeCell ref="P50:R50"/>
    <mergeCell ref="A42:A43"/>
    <mergeCell ref="C44:E44"/>
    <mergeCell ref="G44:I44"/>
    <mergeCell ref="L44:N44"/>
    <mergeCell ref="P44:R44"/>
    <mergeCell ref="A45:A46"/>
    <mergeCell ref="C38:E38"/>
    <mergeCell ref="G38:I38"/>
    <mergeCell ref="L38:N38"/>
    <mergeCell ref="P38:R38"/>
    <mergeCell ref="A39:A40"/>
    <mergeCell ref="C41:E41"/>
    <mergeCell ref="G41:I41"/>
    <mergeCell ref="L41:N41"/>
    <mergeCell ref="P41:R41"/>
    <mergeCell ref="C35:E35"/>
    <mergeCell ref="G35:I35"/>
    <mergeCell ref="L35:N35"/>
    <mergeCell ref="P35:R35"/>
    <mergeCell ref="A36:A37"/>
    <mergeCell ref="N31:N34"/>
    <mergeCell ref="O31:O34"/>
    <mergeCell ref="P31:P34"/>
    <mergeCell ref="Q31:Q34"/>
    <mergeCell ref="R31:R34"/>
    <mergeCell ref="H31:H34"/>
    <mergeCell ref="I31:I34"/>
    <mergeCell ref="J31:J34"/>
    <mergeCell ref="K31:K34"/>
    <mergeCell ref="L31:L34"/>
    <mergeCell ref="M31:M34"/>
    <mergeCell ref="A29:T29"/>
    <mergeCell ref="A31:B31"/>
    <mergeCell ref="C31:C34"/>
    <mergeCell ref="D31:D34"/>
    <mergeCell ref="E31:E34"/>
    <mergeCell ref="F31:F34"/>
    <mergeCell ref="G31:G34"/>
    <mergeCell ref="T31:T34"/>
    <mergeCell ref="S31:S34"/>
    <mergeCell ref="R22:T22"/>
    <mergeCell ref="B23:B24"/>
    <mergeCell ref="C23:C24"/>
    <mergeCell ref="E25:G25"/>
    <mergeCell ref="I25:K25"/>
    <mergeCell ref="N25:P25"/>
    <mergeCell ref="R25:T25"/>
    <mergeCell ref="A20:A27"/>
    <mergeCell ref="B20:B21"/>
    <mergeCell ref="C20:C21"/>
    <mergeCell ref="E22:G22"/>
    <mergeCell ref="I22:K22"/>
    <mergeCell ref="N22:P22"/>
    <mergeCell ref="B26:B27"/>
    <mergeCell ref="C26:C27"/>
    <mergeCell ref="R16:T16"/>
    <mergeCell ref="B17:B18"/>
    <mergeCell ref="C17:C18"/>
    <mergeCell ref="E19:G19"/>
    <mergeCell ref="I19:K19"/>
    <mergeCell ref="N19:P19"/>
    <mergeCell ref="R19:T19"/>
    <mergeCell ref="R10:T10"/>
    <mergeCell ref="B11:B12"/>
    <mergeCell ref="C11:C12"/>
    <mergeCell ref="E13:G13"/>
    <mergeCell ref="I13:K13"/>
    <mergeCell ref="N13:P13"/>
    <mergeCell ref="R13:T13"/>
    <mergeCell ref="A8:A18"/>
    <mergeCell ref="B8:B9"/>
    <mergeCell ref="C8:C9"/>
    <mergeCell ref="E10:G10"/>
    <mergeCell ref="I10:K10"/>
    <mergeCell ref="N10:P10"/>
    <mergeCell ref="B14:B15"/>
    <mergeCell ref="C14:C15"/>
    <mergeCell ref="E16:G16"/>
    <mergeCell ref="I16:K16"/>
    <mergeCell ref="N16:P16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A1:P1"/>
    <mergeCell ref="A3:D3"/>
    <mergeCell ref="E3:E6"/>
    <mergeCell ref="F3:F6"/>
    <mergeCell ref="G3:G6"/>
    <mergeCell ref="H3:H6"/>
    <mergeCell ref="I3:I6"/>
    <mergeCell ref="V3:V6"/>
    <mergeCell ref="A5:A6"/>
    <mergeCell ref="C5:D5"/>
    <mergeCell ref="B6:D6"/>
    <mergeCell ref="U3:U6"/>
  </mergeCells>
  <conditionalFormatting sqref="H7">
    <cfRule type="cellIs" dxfId="1127" priority="1382" operator="greaterThan">
      <formula>1</formula>
    </cfRule>
    <cfRule type="cellIs" dxfId="1126" priority="1383" operator="greaterThan">
      <formula>0.89</formula>
    </cfRule>
    <cfRule type="cellIs" dxfId="1125" priority="1384" operator="greaterThan">
      <formula>0.69</formula>
    </cfRule>
    <cfRule type="cellIs" dxfId="1124" priority="1385" operator="greaterThan">
      <formula>0.49</formula>
    </cfRule>
    <cfRule type="cellIs" dxfId="1123" priority="1386" operator="greaterThan">
      <formula>0.29</formula>
    </cfRule>
    <cfRule type="cellIs" dxfId="1122" priority="1387" operator="lessThan">
      <formula>0.29</formula>
    </cfRule>
  </conditionalFormatting>
  <conditionalFormatting sqref="L7">
    <cfRule type="cellIs" dxfId="1121" priority="1376" operator="greaterThan">
      <formula>1</formula>
    </cfRule>
    <cfRule type="cellIs" dxfId="1120" priority="1377" operator="greaterThan">
      <formula>0.89</formula>
    </cfRule>
    <cfRule type="cellIs" dxfId="1119" priority="1378" operator="greaterThan">
      <formula>0.69</formula>
    </cfRule>
    <cfRule type="cellIs" dxfId="1118" priority="1379" operator="greaterThan">
      <formula>0.49</formula>
    </cfRule>
    <cfRule type="cellIs" dxfId="1117" priority="1380" operator="greaterThan">
      <formula>0.29</formula>
    </cfRule>
    <cfRule type="cellIs" dxfId="1116" priority="1381" operator="lessThan">
      <formula>0.29</formula>
    </cfRule>
  </conditionalFormatting>
  <conditionalFormatting sqref="M7">
    <cfRule type="cellIs" dxfId="1115" priority="1370" operator="greaterThan">
      <formula>1</formula>
    </cfRule>
    <cfRule type="cellIs" dxfId="1114" priority="1371" operator="greaterThan">
      <formula>0.89</formula>
    </cfRule>
    <cfRule type="cellIs" dxfId="1113" priority="1372" operator="greaterThan">
      <formula>0.69</formula>
    </cfRule>
    <cfRule type="cellIs" dxfId="1112" priority="1373" operator="greaterThan">
      <formula>0.49</formula>
    </cfRule>
    <cfRule type="cellIs" dxfId="1111" priority="1374" operator="greaterThan">
      <formula>0.29</formula>
    </cfRule>
    <cfRule type="cellIs" dxfId="1110" priority="1375" operator="lessThan">
      <formula>0.29</formula>
    </cfRule>
  </conditionalFormatting>
  <conditionalFormatting sqref="Q7">
    <cfRule type="cellIs" dxfId="1109" priority="1364" operator="greaterThan">
      <formula>1</formula>
    </cfRule>
    <cfRule type="cellIs" dxfId="1108" priority="1365" operator="greaterThan">
      <formula>0.89</formula>
    </cfRule>
    <cfRule type="cellIs" dxfId="1107" priority="1366" operator="greaterThan">
      <formula>0.69</formula>
    </cfRule>
    <cfRule type="cellIs" dxfId="1106" priority="1367" operator="greaterThan">
      <formula>0.49</formula>
    </cfRule>
    <cfRule type="cellIs" dxfId="1105" priority="1368" operator="greaterThan">
      <formula>0.29</formula>
    </cfRule>
    <cfRule type="cellIs" dxfId="1104" priority="1369" operator="lessThan">
      <formula>0.29</formula>
    </cfRule>
  </conditionalFormatting>
  <conditionalFormatting sqref="U7">
    <cfRule type="cellIs" dxfId="1103" priority="1358" operator="greaterThan">
      <formula>1</formula>
    </cfRule>
    <cfRule type="cellIs" dxfId="1102" priority="1359" operator="greaterThan">
      <formula>0.89</formula>
    </cfRule>
    <cfRule type="cellIs" dxfId="1101" priority="1360" operator="greaterThan">
      <formula>0.69</formula>
    </cfRule>
    <cfRule type="cellIs" dxfId="1100" priority="1361" operator="greaterThan">
      <formula>0.49</formula>
    </cfRule>
    <cfRule type="cellIs" dxfId="1099" priority="1362" operator="greaterThan">
      <formula>0.29</formula>
    </cfRule>
    <cfRule type="cellIs" dxfId="1098" priority="1363" operator="lessThan">
      <formula>0.29</formula>
    </cfRule>
  </conditionalFormatting>
  <conditionalFormatting sqref="V7">
    <cfRule type="cellIs" dxfId="1097" priority="1352" operator="greaterThan">
      <formula>1</formula>
    </cfRule>
    <cfRule type="cellIs" dxfId="1096" priority="1353" operator="greaterThan">
      <formula>0.89</formula>
    </cfRule>
    <cfRule type="cellIs" dxfId="1095" priority="1354" operator="greaterThan">
      <formula>0.69</formula>
    </cfRule>
    <cfRule type="cellIs" dxfId="1094" priority="1355" operator="greaterThan">
      <formula>0.49</formula>
    </cfRule>
    <cfRule type="cellIs" dxfId="1093" priority="1356" operator="greaterThan">
      <formula>0.29</formula>
    </cfRule>
    <cfRule type="cellIs" dxfId="1092" priority="1357" operator="lessThan">
      <formula>0.29</formula>
    </cfRule>
  </conditionalFormatting>
  <conditionalFormatting sqref="H13">
    <cfRule type="cellIs" dxfId="1091" priority="1346" operator="greaterThan">
      <formula>1</formula>
    </cfRule>
    <cfRule type="cellIs" dxfId="1090" priority="1347" operator="greaterThan">
      <formula>0.89</formula>
    </cfRule>
    <cfRule type="cellIs" dxfId="1089" priority="1348" operator="greaterThan">
      <formula>0.69</formula>
    </cfRule>
    <cfRule type="cellIs" dxfId="1088" priority="1349" operator="greaterThan">
      <formula>0.49</formula>
    </cfRule>
    <cfRule type="cellIs" dxfId="1087" priority="1350" operator="greaterThan">
      <formula>0.29</formula>
    </cfRule>
    <cfRule type="cellIs" dxfId="1086" priority="1351" operator="lessThan">
      <formula>0.29</formula>
    </cfRule>
  </conditionalFormatting>
  <conditionalFormatting sqref="L13">
    <cfRule type="cellIs" dxfId="1085" priority="1340" operator="greaterThan">
      <formula>1</formula>
    </cfRule>
    <cfRule type="cellIs" dxfId="1084" priority="1341" operator="greaterThan">
      <formula>0.89</formula>
    </cfRule>
    <cfRule type="cellIs" dxfId="1083" priority="1342" operator="greaterThan">
      <formula>0.69</formula>
    </cfRule>
    <cfRule type="cellIs" dxfId="1082" priority="1343" operator="greaterThan">
      <formula>0.49</formula>
    </cfRule>
    <cfRule type="cellIs" dxfId="1081" priority="1344" operator="greaterThan">
      <formula>0.29</formula>
    </cfRule>
    <cfRule type="cellIs" dxfId="1080" priority="1345" operator="lessThan">
      <formula>0.29</formula>
    </cfRule>
  </conditionalFormatting>
  <conditionalFormatting sqref="M13">
    <cfRule type="cellIs" dxfId="1079" priority="1334" operator="greaterThan">
      <formula>1</formula>
    </cfRule>
    <cfRule type="cellIs" dxfId="1078" priority="1335" operator="greaterThan">
      <formula>0.89</formula>
    </cfRule>
    <cfRule type="cellIs" dxfId="1077" priority="1336" operator="greaterThan">
      <formula>0.69</formula>
    </cfRule>
    <cfRule type="cellIs" dxfId="1076" priority="1337" operator="greaterThan">
      <formula>0.49</formula>
    </cfRule>
    <cfRule type="cellIs" dxfId="1075" priority="1338" operator="greaterThan">
      <formula>0.29</formula>
    </cfRule>
    <cfRule type="cellIs" dxfId="1074" priority="1339" operator="lessThan">
      <formula>0.29</formula>
    </cfRule>
  </conditionalFormatting>
  <conditionalFormatting sqref="Q13">
    <cfRule type="cellIs" dxfId="1073" priority="1328" operator="greaterThan">
      <formula>1</formula>
    </cfRule>
    <cfRule type="cellIs" dxfId="1072" priority="1329" operator="greaterThan">
      <formula>0.89</formula>
    </cfRule>
    <cfRule type="cellIs" dxfId="1071" priority="1330" operator="greaterThan">
      <formula>0.69</formula>
    </cfRule>
    <cfRule type="cellIs" dxfId="1070" priority="1331" operator="greaterThan">
      <formula>0.49</formula>
    </cfRule>
    <cfRule type="cellIs" dxfId="1069" priority="1332" operator="greaterThan">
      <formula>0.29</formula>
    </cfRule>
    <cfRule type="cellIs" dxfId="1068" priority="1333" operator="lessThan">
      <formula>0.29</formula>
    </cfRule>
  </conditionalFormatting>
  <conditionalFormatting sqref="U13">
    <cfRule type="cellIs" dxfId="1067" priority="1322" operator="greaterThan">
      <formula>1</formula>
    </cfRule>
    <cfRule type="cellIs" dxfId="1066" priority="1323" operator="greaterThan">
      <formula>0.89</formula>
    </cfRule>
    <cfRule type="cellIs" dxfId="1065" priority="1324" operator="greaterThan">
      <formula>0.69</formula>
    </cfRule>
    <cfRule type="cellIs" dxfId="1064" priority="1325" operator="greaterThan">
      <formula>0.49</formula>
    </cfRule>
    <cfRule type="cellIs" dxfId="1063" priority="1326" operator="greaterThan">
      <formula>0.29</formula>
    </cfRule>
    <cfRule type="cellIs" dxfId="1062" priority="1327" operator="lessThan">
      <formula>0.29</formula>
    </cfRule>
  </conditionalFormatting>
  <conditionalFormatting sqref="V13">
    <cfRule type="cellIs" dxfId="1061" priority="1316" operator="greaterThan">
      <formula>1</formula>
    </cfRule>
    <cfRule type="cellIs" dxfId="1060" priority="1317" operator="greaterThan">
      <formula>0.89</formula>
    </cfRule>
    <cfRule type="cellIs" dxfId="1059" priority="1318" operator="greaterThan">
      <formula>0.69</formula>
    </cfRule>
    <cfRule type="cellIs" dxfId="1058" priority="1319" operator="greaterThan">
      <formula>0.49</formula>
    </cfRule>
    <cfRule type="cellIs" dxfId="1057" priority="1320" operator="greaterThan">
      <formula>0.29</formula>
    </cfRule>
    <cfRule type="cellIs" dxfId="1056" priority="1321" operator="lessThan">
      <formula>0.29</formula>
    </cfRule>
  </conditionalFormatting>
  <conditionalFormatting sqref="H19">
    <cfRule type="cellIs" dxfId="1055" priority="1310" operator="greaterThan">
      <formula>1</formula>
    </cfRule>
    <cfRule type="cellIs" dxfId="1054" priority="1311" operator="greaterThan">
      <formula>0.89</formula>
    </cfRule>
    <cfRule type="cellIs" dxfId="1053" priority="1312" operator="greaterThan">
      <formula>0.69</formula>
    </cfRule>
    <cfRule type="cellIs" dxfId="1052" priority="1313" operator="greaterThan">
      <formula>0.49</formula>
    </cfRule>
    <cfRule type="cellIs" dxfId="1051" priority="1314" operator="greaterThan">
      <formula>0.29</formula>
    </cfRule>
    <cfRule type="cellIs" dxfId="1050" priority="1315" operator="lessThan">
      <formula>0.29</formula>
    </cfRule>
  </conditionalFormatting>
  <conditionalFormatting sqref="L19">
    <cfRule type="cellIs" dxfId="1049" priority="1304" operator="greaterThan">
      <formula>1</formula>
    </cfRule>
    <cfRule type="cellIs" dxfId="1048" priority="1305" operator="greaterThan">
      <formula>0.89</formula>
    </cfRule>
    <cfRule type="cellIs" dxfId="1047" priority="1306" operator="greaterThan">
      <formula>0.69</formula>
    </cfRule>
    <cfRule type="cellIs" dxfId="1046" priority="1307" operator="greaterThan">
      <formula>0.49</formula>
    </cfRule>
    <cfRule type="cellIs" dxfId="1045" priority="1308" operator="greaterThan">
      <formula>0.29</formula>
    </cfRule>
    <cfRule type="cellIs" dxfId="1044" priority="1309" operator="lessThan">
      <formula>0.29</formula>
    </cfRule>
  </conditionalFormatting>
  <conditionalFormatting sqref="M19">
    <cfRule type="cellIs" dxfId="1043" priority="1298" operator="greaterThan">
      <formula>1</formula>
    </cfRule>
    <cfRule type="cellIs" dxfId="1042" priority="1299" operator="greaterThan">
      <formula>0.89</formula>
    </cfRule>
    <cfRule type="cellIs" dxfId="1041" priority="1300" operator="greaterThan">
      <formula>0.69</formula>
    </cfRule>
    <cfRule type="cellIs" dxfId="1040" priority="1301" operator="greaterThan">
      <formula>0.49</formula>
    </cfRule>
    <cfRule type="cellIs" dxfId="1039" priority="1302" operator="greaterThan">
      <formula>0.29</formula>
    </cfRule>
    <cfRule type="cellIs" dxfId="1038" priority="1303" operator="lessThan">
      <formula>0.29</formula>
    </cfRule>
  </conditionalFormatting>
  <conditionalFormatting sqref="Q19">
    <cfRule type="cellIs" dxfId="1037" priority="1292" operator="greaterThan">
      <formula>1</formula>
    </cfRule>
    <cfRule type="cellIs" dxfId="1036" priority="1293" operator="greaterThan">
      <formula>0.89</formula>
    </cfRule>
    <cfRule type="cellIs" dxfId="1035" priority="1294" operator="greaterThan">
      <formula>0.69</formula>
    </cfRule>
    <cfRule type="cellIs" dxfId="1034" priority="1295" operator="greaterThan">
      <formula>0.49</formula>
    </cfRule>
    <cfRule type="cellIs" dxfId="1033" priority="1296" operator="greaterThan">
      <formula>0.29</formula>
    </cfRule>
    <cfRule type="cellIs" dxfId="1032" priority="1297" operator="lessThan">
      <formula>0.29</formula>
    </cfRule>
  </conditionalFormatting>
  <conditionalFormatting sqref="U19">
    <cfRule type="cellIs" dxfId="1031" priority="1286" operator="greaterThan">
      <formula>1</formula>
    </cfRule>
    <cfRule type="cellIs" dxfId="1030" priority="1287" operator="greaterThan">
      <formula>0.89</formula>
    </cfRule>
    <cfRule type="cellIs" dxfId="1029" priority="1288" operator="greaterThan">
      <formula>0.69</formula>
    </cfRule>
    <cfRule type="cellIs" dxfId="1028" priority="1289" operator="greaterThan">
      <formula>0.49</formula>
    </cfRule>
    <cfRule type="cellIs" dxfId="1027" priority="1290" operator="greaterThan">
      <formula>0.29</formula>
    </cfRule>
    <cfRule type="cellIs" dxfId="1026" priority="1291" operator="lessThan">
      <formula>0.29</formula>
    </cfRule>
  </conditionalFormatting>
  <conditionalFormatting sqref="V19">
    <cfRule type="cellIs" dxfId="1025" priority="1280" operator="greaterThan">
      <formula>1</formula>
    </cfRule>
    <cfRule type="cellIs" dxfId="1024" priority="1281" operator="greaterThan">
      <formula>0.89</formula>
    </cfRule>
    <cfRule type="cellIs" dxfId="1023" priority="1282" operator="greaterThan">
      <formula>0.69</formula>
    </cfRule>
    <cfRule type="cellIs" dxfId="1022" priority="1283" operator="greaterThan">
      <formula>0.49</formula>
    </cfRule>
    <cfRule type="cellIs" dxfId="1021" priority="1284" operator="greaterThan">
      <formula>0.29</formula>
    </cfRule>
    <cfRule type="cellIs" dxfId="1020" priority="1285" operator="lessThan">
      <formula>0.29</formula>
    </cfRule>
  </conditionalFormatting>
  <conditionalFormatting sqref="H25">
    <cfRule type="cellIs" dxfId="1019" priority="1274" operator="greaterThan">
      <formula>1</formula>
    </cfRule>
    <cfRule type="cellIs" dxfId="1018" priority="1275" operator="greaterThan">
      <formula>0.89</formula>
    </cfRule>
    <cfRule type="cellIs" dxfId="1017" priority="1276" operator="greaterThan">
      <formula>0.69</formula>
    </cfRule>
    <cfRule type="cellIs" dxfId="1016" priority="1277" operator="greaterThan">
      <formula>0.49</formula>
    </cfRule>
    <cfRule type="cellIs" dxfId="1015" priority="1278" operator="greaterThan">
      <formula>0.29</formula>
    </cfRule>
    <cfRule type="cellIs" dxfId="1014" priority="1279" operator="lessThan">
      <formula>0.29</formula>
    </cfRule>
  </conditionalFormatting>
  <conditionalFormatting sqref="L25">
    <cfRule type="cellIs" dxfId="1013" priority="1268" operator="greaterThan">
      <formula>1</formula>
    </cfRule>
    <cfRule type="cellIs" dxfId="1012" priority="1269" operator="greaterThan">
      <formula>0.89</formula>
    </cfRule>
    <cfRule type="cellIs" dxfId="1011" priority="1270" operator="greaterThan">
      <formula>0.69</formula>
    </cfRule>
    <cfRule type="cellIs" dxfId="1010" priority="1271" operator="greaterThan">
      <formula>0.49</formula>
    </cfRule>
    <cfRule type="cellIs" dxfId="1009" priority="1272" operator="greaterThan">
      <formula>0.29</formula>
    </cfRule>
    <cfRule type="cellIs" dxfId="1008" priority="1273" operator="lessThan">
      <formula>0.29</formula>
    </cfRule>
  </conditionalFormatting>
  <conditionalFormatting sqref="M25">
    <cfRule type="cellIs" dxfId="1007" priority="1262" operator="greaterThan">
      <formula>1</formula>
    </cfRule>
    <cfRule type="cellIs" dxfId="1006" priority="1263" operator="greaterThan">
      <formula>0.89</formula>
    </cfRule>
    <cfRule type="cellIs" dxfId="1005" priority="1264" operator="greaterThan">
      <formula>0.69</formula>
    </cfRule>
    <cfRule type="cellIs" dxfId="1004" priority="1265" operator="greaterThan">
      <formula>0.49</formula>
    </cfRule>
    <cfRule type="cellIs" dxfId="1003" priority="1266" operator="greaterThan">
      <formula>0.29</formula>
    </cfRule>
    <cfRule type="cellIs" dxfId="1002" priority="1267" operator="lessThan">
      <formula>0.29</formula>
    </cfRule>
  </conditionalFormatting>
  <conditionalFormatting sqref="Q25">
    <cfRule type="cellIs" dxfId="1001" priority="1256" operator="greaterThan">
      <formula>1</formula>
    </cfRule>
    <cfRule type="cellIs" dxfId="1000" priority="1257" operator="greaterThan">
      <formula>0.89</formula>
    </cfRule>
    <cfRule type="cellIs" dxfId="999" priority="1258" operator="greaterThan">
      <formula>0.69</formula>
    </cfRule>
    <cfRule type="cellIs" dxfId="998" priority="1259" operator="greaterThan">
      <formula>0.49</formula>
    </cfRule>
    <cfRule type="cellIs" dxfId="997" priority="1260" operator="greaterThan">
      <formula>0.29</formula>
    </cfRule>
    <cfRule type="cellIs" dxfId="996" priority="1261" operator="lessThan">
      <formula>0.29</formula>
    </cfRule>
  </conditionalFormatting>
  <conditionalFormatting sqref="U25">
    <cfRule type="cellIs" dxfId="995" priority="1250" operator="greaterThan">
      <formula>1</formula>
    </cfRule>
    <cfRule type="cellIs" dxfId="994" priority="1251" operator="greaterThan">
      <formula>0.89</formula>
    </cfRule>
    <cfRule type="cellIs" dxfId="993" priority="1252" operator="greaterThan">
      <formula>0.69</formula>
    </cfRule>
    <cfRule type="cellIs" dxfId="992" priority="1253" operator="greaterThan">
      <formula>0.49</formula>
    </cfRule>
    <cfRule type="cellIs" dxfId="991" priority="1254" operator="greaterThan">
      <formula>0.29</formula>
    </cfRule>
    <cfRule type="cellIs" dxfId="990" priority="1255" operator="lessThan">
      <formula>0.29</formula>
    </cfRule>
  </conditionalFormatting>
  <conditionalFormatting sqref="V25">
    <cfRule type="cellIs" dxfId="989" priority="1244" operator="greaterThan">
      <formula>1</formula>
    </cfRule>
    <cfRule type="cellIs" dxfId="988" priority="1245" operator="greaterThan">
      <formula>0.89</formula>
    </cfRule>
    <cfRule type="cellIs" dxfId="987" priority="1246" operator="greaterThan">
      <formula>0.69</formula>
    </cfRule>
    <cfRule type="cellIs" dxfId="986" priority="1247" operator="greaterThan">
      <formula>0.49</formula>
    </cfRule>
    <cfRule type="cellIs" dxfId="985" priority="1248" operator="greaterThan">
      <formula>0.29</formula>
    </cfRule>
    <cfRule type="cellIs" dxfId="984" priority="1249" operator="lessThan">
      <formula>0.29</formula>
    </cfRule>
  </conditionalFormatting>
  <conditionalFormatting sqref="V16">
    <cfRule type="cellIs" dxfId="983" priority="1136" operator="greaterThan">
      <formula>1</formula>
    </cfRule>
    <cfRule type="cellIs" dxfId="982" priority="1137" operator="greaterThan">
      <formula>0.89</formula>
    </cfRule>
    <cfRule type="cellIs" dxfId="981" priority="1138" operator="greaterThan">
      <formula>0.69</formula>
    </cfRule>
    <cfRule type="cellIs" dxfId="980" priority="1139" operator="greaterThan">
      <formula>0.49</formula>
    </cfRule>
    <cfRule type="cellIs" dxfId="979" priority="1140" operator="greaterThan">
      <formula>0.29</formula>
    </cfRule>
    <cfRule type="cellIs" dxfId="978" priority="1141" operator="lessThan">
      <formula>0.29</formula>
    </cfRule>
  </conditionalFormatting>
  <conditionalFormatting sqref="H16">
    <cfRule type="cellIs" dxfId="977" priority="1166" operator="greaterThan">
      <formula>1</formula>
    </cfRule>
    <cfRule type="cellIs" dxfId="976" priority="1167" operator="greaterThan">
      <formula>0.89</formula>
    </cfRule>
    <cfRule type="cellIs" dxfId="975" priority="1168" operator="greaterThan">
      <formula>0.69</formula>
    </cfRule>
    <cfRule type="cellIs" dxfId="974" priority="1169" operator="greaterThan">
      <formula>0.49</formula>
    </cfRule>
    <cfRule type="cellIs" dxfId="973" priority="1170" operator="greaterThan">
      <formula>0.29</formula>
    </cfRule>
    <cfRule type="cellIs" dxfId="972" priority="1171" operator="lessThan">
      <formula>0.29</formula>
    </cfRule>
  </conditionalFormatting>
  <conditionalFormatting sqref="L16">
    <cfRule type="cellIs" dxfId="971" priority="1160" operator="greaterThan">
      <formula>1</formula>
    </cfRule>
    <cfRule type="cellIs" dxfId="970" priority="1161" operator="greaterThan">
      <formula>0.89</formula>
    </cfRule>
    <cfRule type="cellIs" dxfId="969" priority="1162" operator="greaterThan">
      <formula>0.69</formula>
    </cfRule>
    <cfRule type="cellIs" dxfId="968" priority="1163" operator="greaterThan">
      <formula>0.49</formula>
    </cfRule>
    <cfRule type="cellIs" dxfId="967" priority="1164" operator="greaterThan">
      <formula>0.29</formula>
    </cfRule>
    <cfRule type="cellIs" dxfId="966" priority="1165" operator="lessThan">
      <formula>0.29</formula>
    </cfRule>
  </conditionalFormatting>
  <conditionalFormatting sqref="M16">
    <cfRule type="cellIs" dxfId="965" priority="1154" operator="greaterThan">
      <formula>1</formula>
    </cfRule>
    <cfRule type="cellIs" dxfId="964" priority="1155" operator="greaterThan">
      <formula>0.89</formula>
    </cfRule>
    <cfRule type="cellIs" dxfId="963" priority="1156" operator="greaterThan">
      <formula>0.69</formula>
    </cfRule>
    <cfRule type="cellIs" dxfId="962" priority="1157" operator="greaterThan">
      <formula>0.49</formula>
    </cfRule>
    <cfRule type="cellIs" dxfId="961" priority="1158" operator="greaterThan">
      <formula>0.29</formula>
    </cfRule>
    <cfRule type="cellIs" dxfId="960" priority="1159" operator="lessThan">
      <formula>0.29</formula>
    </cfRule>
  </conditionalFormatting>
  <conditionalFormatting sqref="Q16">
    <cfRule type="cellIs" dxfId="959" priority="1148" operator="greaterThan">
      <formula>1</formula>
    </cfRule>
    <cfRule type="cellIs" dxfId="958" priority="1149" operator="greaterThan">
      <formula>0.89</formula>
    </cfRule>
    <cfRule type="cellIs" dxfId="957" priority="1150" operator="greaterThan">
      <formula>0.69</formula>
    </cfRule>
    <cfRule type="cellIs" dxfId="956" priority="1151" operator="greaterThan">
      <formula>0.49</formula>
    </cfRule>
    <cfRule type="cellIs" dxfId="955" priority="1152" operator="greaterThan">
      <formula>0.29</formula>
    </cfRule>
    <cfRule type="cellIs" dxfId="954" priority="1153" operator="lessThan">
      <formula>0.29</formula>
    </cfRule>
  </conditionalFormatting>
  <conditionalFormatting sqref="U16">
    <cfRule type="cellIs" dxfId="953" priority="1142" operator="greaterThan">
      <formula>1</formula>
    </cfRule>
    <cfRule type="cellIs" dxfId="952" priority="1143" operator="greaterThan">
      <formula>0.89</formula>
    </cfRule>
    <cfRule type="cellIs" dxfId="951" priority="1144" operator="greaterThan">
      <formula>0.69</formula>
    </cfRule>
    <cfRule type="cellIs" dxfId="950" priority="1145" operator="greaterThan">
      <formula>0.49</formula>
    </cfRule>
    <cfRule type="cellIs" dxfId="949" priority="1146" operator="greaterThan">
      <formula>0.29</formula>
    </cfRule>
    <cfRule type="cellIs" dxfId="948" priority="1147" operator="lessThan">
      <formula>0.29</formula>
    </cfRule>
  </conditionalFormatting>
  <conditionalFormatting sqref="H10">
    <cfRule type="cellIs" dxfId="947" priority="806" operator="greaterThan">
      <formula>1</formula>
    </cfRule>
    <cfRule type="cellIs" dxfId="946" priority="807" operator="greaterThan">
      <formula>0.89</formula>
    </cfRule>
    <cfRule type="cellIs" dxfId="945" priority="808" operator="greaterThan">
      <formula>0.69</formula>
    </cfRule>
    <cfRule type="cellIs" dxfId="944" priority="809" operator="greaterThan">
      <formula>0.49</formula>
    </cfRule>
    <cfRule type="cellIs" dxfId="943" priority="810" operator="greaterThan">
      <formula>0.29</formula>
    </cfRule>
    <cfRule type="cellIs" dxfId="942" priority="811" operator="lessThan">
      <formula>0.29</formula>
    </cfRule>
  </conditionalFormatting>
  <conditionalFormatting sqref="L10">
    <cfRule type="cellIs" dxfId="941" priority="800" operator="greaterThan">
      <formula>1</formula>
    </cfRule>
    <cfRule type="cellIs" dxfId="940" priority="801" operator="greaterThan">
      <formula>0.89</formula>
    </cfRule>
    <cfRule type="cellIs" dxfId="939" priority="802" operator="greaterThan">
      <formula>0.69</formula>
    </cfRule>
    <cfRule type="cellIs" dxfId="938" priority="803" operator="greaterThan">
      <formula>0.49</formula>
    </cfRule>
    <cfRule type="cellIs" dxfId="937" priority="804" operator="greaterThan">
      <formula>0.29</formula>
    </cfRule>
    <cfRule type="cellIs" dxfId="936" priority="805" operator="lessThan">
      <formula>0.29</formula>
    </cfRule>
  </conditionalFormatting>
  <conditionalFormatting sqref="M10">
    <cfRule type="cellIs" dxfId="935" priority="794" operator="greaterThan">
      <formula>1</formula>
    </cfRule>
    <cfRule type="cellIs" dxfId="934" priority="795" operator="greaterThan">
      <formula>0.89</formula>
    </cfRule>
    <cfRule type="cellIs" dxfId="933" priority="796" operator="greaterThan">
      <formula>0.69</formula>
    </cfRule>
    <cfRule type="cellIs" dxfId="932" priority="797" operator="greaterThan">
      <formula>0.49</formula>
    </cfRule>
    <cfRule type="cellIs" dxfId="931" priority="798" operator="greaterThan">
      <formula>0.29</formula>
    </cfRule>
    <cfRule type="cellIs" dxfId="930" priority="799" operator="lessThan">
      <formula>0.29</formula>
    </cfRule>
  </conditionalFormatting>
  <conditionalFormatting sqref="Q10">
    <cfRule type="cellIs" dxfId="929" priority="788" operator="greaterThan">
      <formula>1</formula>
    </cfRule>
    <cfRule type="cellIs" dxfId="928" priority="789" operator="greaterThan">
      <formula>0.89</formula>
    </cfRule>
    <cfRule type="cellIs" dxfId="927" priority="790" operator="greaterThan">
      <formula>0.69</formula>
    </cfRule>
    <cfRule type="cellIs" dxfId="926" priority="791" operator="greaterThan">
      <formula>0.49</formula>
    </cfRule>
    <cfRule type="cellIs" dxfId="925" priority="792" operator="greaterThan">
      <formula>0.29</formula>
    </cfRule>
    <cfRule type="cellIs" dxfId="924" priority="793" operator="lessThan">
      <formula>0.29</formula>
    </cfRule>
  </conditionalFormatting>
  <conditionalFormatting sqref="U10">
    <cfRule type="cellIs" dxfId="923" priority="782" operator="greaterThan">
      <formula>1</formula>
    </cfRule>
    <cfRule type="cellIs" dxfId="922" priority="783" operator="greaterThan">
      <formula>0.89</formula>
    </cfRule>
    <cfRule type="cellIs" dxfId="921" priority="784" operator="greaterThan">
      <formula>0.69</formula>
    </cfRule>
    <cfRule type="cellIs" dxfId="920" priority="785" operator="greaterThan">
      <formula>0.49</formula>
    </cfRule>
    <cfRule type="cellIs" dxfId="919" priority="786" operator="greaterThan">
      <formula>0.29</formula>
    </cfRule>
    <cfRule type="cellIs" dxfId="918" priority="787" operator="lessThan">
      <formula>0.29</formula>
    </cfRule>
  </conditionalFormatting>
  <conditionalFormatting sqref="V10">
    <cfRule type="cellIs" dxfId="917" priority="776" operator="greaterThan">
      <formula>1</formula>
    </cfRule>
    <cfRule type="cellIs" dxfId="916" priority="777" operator="greaterThan">
      <formula>0.89</formula>
    </cfRule>
    <cfRule type="cellIs" dxfId="915" priority="778" operator="greaterThan">
      <formula>0.69</formula>
    </cfRule>
    <cfRule type="cellIs" dxfId="914" priority="779" operator="greaterThan">
      <formula>0.49</formula>
    </cfRule>
    <cfRule type="cellIs" dxfId="913" priority="780" operator="greaterThan">
      <formula>0.29</formula>
    </cfRule>
    <cfRule type="cellIs" dxfId="912" priority="781" operator="lessThan">
      <formula>0.29</formula>
    </cfRule>
  </conditionalFormatting>
  <conditionalFormatting sqref="H22">
    <cfRule type="cellIs" dxfId="911" priority="770" operator="greaterThan">
      <formula>1</formula>
    </cfRule>
    <cfRule type="cellIs" dxfId="910" priority="771" operator="greaterThan">
      <formula>0.89</formula>
    </cfRule>
    <cfRule type="cellIs" dxfId="909" priority="772" operator="greaterThan">
      <formula>0.69</formula>
    </cfRule>
    <cfRule type="cellIs" dxfId="908" priority="773" operator="greaterThan">
      <formula>0.49</formula>
    </cfRule>
    <cfRule type="cellIs" dxfId="907" priority="774" operator="greaterThan">
      <formula>0.29</formula>
    </cfRule>
    <cfRule type="cellIs" dxfId="906" priority="775" operator="lessThan">
      <formula>0.29</formula>
    </cfRule>
  </conditionalFormatting>
  <conditionalFormatting sqref="L22">
    <cfRule type="cellIs" dxfId="905" priority="764" operator="greaterThan">
      <formula>1</formula>
    </cfRule>
    <cfRule type="cellIs" dxfId="904" priority="765" operator="greaterThan">
      <formula>0.89</formula>
    </cfRule>
    <cfRule type="cellIs" dxfId="903" priority="766" operator="greaterThan">
      <formula>0.69</formula>
    </cfRule>
    <cfRule type="cellIs" dxfId="902" priority="767" operator="greaterThan">
      <formula>0.49</formula>
    </cfRule>
    <cfRule type="cellIs" dxfId="901" priority="768" operator="greaterThan">
      <formula>0.29</formula>
    </cfRule>
    <cfRule type="cellIs" dxfId="900" priority="769" operator="lessThan">
      <formula>0.29</formula>
    </cfRule>
  </conditionalFormatting>
  <conditionalFormatting sqref="M22">
    <cfRule type="cellIs" dxfId="899" priority="758" operator="greaterThan">
      <formula>1</formula>
    </cfRule>
    <cfRule type="cellIs" dxfId="898" priority="759" operator="greaterThan">
      <formula>0.89</formula>
    </cfRule>
    <cfRule type="cellIs" dxfId="897" priority="760" operator="greaterThan">
      <formula>0.69</formula>
    </cfRule>
    <cfRule type="cellIs" dxfId="896" priority="761" operator="greaterThan">
      <formula>0.49</formula>
    </cfRule>
    <cfRule type="cellIs" dxfId="895" priority="762" operator="greaterThan">
      <formula>0.29</formula>
    </cfRule>
    <cfRule type="cellIs" dxfId="894" priority="763" operator="lessThan">
      <formula>0.29</formula>
    </cfRule>
  </conditionalFormatting>
  <conditionalFormatting sqref="Q22">
    <cfRule type="cellIs" dxfId="893" priority="752" operator="greaterThan">
      <formula>1</formula>
    </cfRule>
    <cfRule type="cellIs" dxfId="892" priority="753" operator="greaterThan">
      <formula>0.89</formula>
    </cfRule>
    <cfRule type="cellIs" dxfId="891" priority="754" operator="greaterThan">
      <formula>0.69</formula>
    </cfRule>
    <cfRule type="cellIs" dxfId="890" priority="755" operator="greaterThan">
      <formula>0.49</formula>
    </cfRule>
    <cfRule type="cellIs" dxfId="889" priority="756" operator="greaterThan">
      <formula>0.29</formula>
    </cfRule>
    <cfRule type="cellIs" dxfId="888" priority="757" operator="lessThan">
      <formula>0.29</formula>
    </cfRule>
  </conditionalFormatting>
  <conditionalFormatting sqref="U22">
    <cfRule type="cellIs" dxfId="887" priority="746" operator="greaterThan">
      <formula>1</formula>
    </cfRule>
    <cfRule type="cellIs" dxfId="886" priority="747" operator="greaterThan">
      <formula>0.89</formula>
    </cfRule>
    <cfRule type="cellIs" dxfId="885" priority="748" operator="greaterThan">
      <formula>0.69</formula>
    </cfRule>
    <cfRule type="cellIs" dxfId="884" priority="749" operator="greaterThan">
      <formula>0.49</formula>
    </cfRule>
    <cfRule type="cellIs" dxfId="883" priority="750" operator="greaterThan">
      <formula>0.29</formula>
    </cfRule>
    <cfRule type="cellIs" dxfId="882" priority="751" operator="lessThan">
      <formula>0.29</formula>
    </cfRule>
  </conditionalFormatting>
  <conditionalFormatting sqref="V22">
    <cfRule type="cellIs" dxfId="881" priority="740" operator="greaterThan">
      <formula>1</formula>
    </cfRule>
    <cfRule type="cellIs" dxfId="880" priority="741" operator="greaterThan">
      <formula>0.89</formula>
    </cfRule>
    <cfRule type="cellIs" dxfId="879" priority="742" operator="greaterThan">
      <formula>0.69</formula>
    </cfRule>
    <cfRule type="cellIs" dxfId="878" priority="743" operator="greaterThan">
      <formula>0.49</formula>
    </cfRule>
    <cfRule type="cellIs" dxfId="877" priority="744" operator="greaterThan">
      <formula>0.29</formula>
    </cfRule>
    <cfRule type="cellIs" dxfId="876" priority="745" operator="lessThan">
      <formula>0.29</formula>
    </cfRule>
  </conditionalFormatting>
  <conditionalFormatting sqref="F35">
    <cfRule type="cellIs" dxfId="875" priority="229" operator="greaterThan">
      <formula>1</formula>
    </cfRule>
    <cfRule type="cellIs" dxfId="874" priority="230" operator="greaterThan">
      <formula>0.89</formula>
    </cfRule>
    <cfRule type="cellIs" dxfId="873" priority="231" operator="greaterThan">
      <formula>0.69</formula>
    </cfRule>
    <cfRule type="cellIs" dxfId="872" priority="232" operator="greaterThan">
      <formula>0.49</formula>
    </cfRule>
    <cfRule type="cellIs" dxfId="871" priority="233" operator="greaterThan">
      <formula>0.29</formula>
    </cfRule>
    <cfRule type="cellIs" dxfId="870" priority="234" operator="lessThan">
      <formula>0.29</formula>
    </cfRule>
  </conditionalFormatting>
  <conditionalFormatting sqref="J35:K35">
    <cfRule type="cellIs" dxfId="869" priority="223" operator="greaterThan">
      <formula>1</formula>
    </cfRule>
    <cfRule type="cellIs" dxfId="868" priority="224" operator="greaterThan">
      <formula>0.89</formula>
    </cfRule>
    <cfRule type="cellIs" dxfId="867" priority="225" operator="greaterThan">
      <formula>0.69</formula>
    </cfRule>
    <cfRule type="cellIs" dxfId="866" priority="226" operator="greaterThan">
      <formula>0.49</formula>
    </cfRule>
    <cfRule type="cellIs" dxfId="865" priority="227" operator="greaterThan">
      <formula>0.29</formula>
    </cfRule>
    <cfRule type="cellIs" dxfId="864" priority="228" operator="lessThan">
      <formula>0.29</formula>
    </cfRule>
  </conditionalFormatting>
  <conditionalFormatting sqref="O35">
    <cfRule type="cellIs" dxfId="863" priority="217" operator="greaterThan">
      <formula>1</formula>
    </cfRule>
    <cfRule type="cellIs" dxfId="862" priority="218" operator="greaterThan">
      <formula>0.89</formula>
    </cfRule>
    <cfRule type="cellIs" dxfId="861" priority="219" operator="greaterThan">
      <formula>0.69</formula>
    </cfRule>
    <cfRule type="cellIs" dxfId="860" priority="220" operator="greaterThan">
      <formula>0.49</formula>
    </cfRule>
    <cfRule type="cellIs" dxfId="859" priority="221" operator="greaterThan">
      <formula>0.29</formula>
    </cfRule>
    <cfRule type="cellIs" dxfId="858" priority="222" operator="lessThan">
      <formula>0.29</formula>
    </cfRule>
  </conditionalFormatting>
  <conditionalFormatting sqref="S35:T35">
    <cfRule type="cellIs" dxfId="857" priority="211" operator="greaterThan">
      <formula>1</formula>
    </cfRule>
    <cfRule type="cellIs" dxfId="856" priority="212" operator="greaterThan">
      <formula>0.89</formula>
    </cfRule>
    <cfRule type="cellIs" dxfId="855" priority="213" operator="greaterThan">
      <formula>0.69</formula>
    </cfRule>
    <cfRule type="cellIs" dxfId="854" priority="214" operator="greaterThan">
      <formula>0.49</formula>
    </cfRule>
    <cfRule type="cellIs" dxfId="853" priority="215" operator="greaterThan">
      <formula>0.29</formula>
    </cfRule>
    <cfRule type="cellIs" dxfId="852" priority="216" operator="lessThan">
      <formula>0.29</formula>
    </cfRule>
  </conditionalFormatting>
  <conditionalFormatting sqref="F38">
    <cfRule type="cellIs" dxfId="851" priority="205" operator="greaterThan">
      <formula>1</formula>
    </cfRule>
    <cfRule type="cellIs" dxfId="850" priority="206" operator="greaterThan">
      <formula>0.89</formula>
    </cfRule>
    <cfRule type="cellIs" dxfId="849" priority="207" operator="greaterThan">
      <formula>0.69</formula>
    </cfRule>
    <cfRule type="cellIs" dxfId="848" priority="208" operator="greaterThan">
      <formula>0.49</formula>
    </cfRule>
    <cfRule type="cellIs" dxfId="847" priority="209" operator="greaterThan">
      <formula>0.29</formula>
    </cfRule>
    <cfRule type="cellIs" dxfId="846" priority="210" operator="lessThan">
      <formula>0.29</formula>
    </cfRule>
  </conditionalFormatting>
  <conditionalFormatting sqref="J38:K38">
    <cfRule type="cellIs" dxfId="845" priority="199" operator="greaterThan">
      <formula>1</formula>
    </cfRule>
    <cfRule type="cellIs" dxfId="844" priority="200" operator="greaterThan">
      <formula>0.89</formula>
    </cfRule>
    <cfRule type="cellIs" dxfId="843" priority="201" operator="greaterThan">
      <formula>0.69</formula>
    </cfRule>
    <cfRule type="cellIs" dxfId="842" priority="202" operator="greaterThan">
      <formula>0.49</formula>
    </cfRule>
    <cfRule type="cellIs" dxfId="841" priority="203" operator="greaterThan">
      <formula>0.29</formula>
    </cfRule>
    <cfRule type="cellIs" dxfId="840" priority="204" operator="lessThan">
      <formula>0.29</formula>
    </cfRule>
  </conditionalFormatting>
  <conditionalFormatting sqref="F41">
    <cfRule type="cellIs" dxfId="839" priority="193" operator="greaterThan">
      <formula>1</formula>
    </cfRule>
    <cfRule type="cellIs" dxfId="838" priority="194" operator="greaterThan">
      <formula>0.89</formula>
    </cfRule>
    <cfRule type="cellIs" dxfId="837" priority="195" operator="greaterThan">
      <formula>0.69</formula>
    </cfRule>
    <cfRule type="cellIs" dxfId="836" priority="196" operator="greaterThan">
      <formula>0.49</formula>
    </cfRule>
    <cfRule type="cellIs" dxfId="835" priority="197" operator="greaterThan">
      <formula>0.29</formula>
    </cfRule>
    <cfRule type="cellIs" dxfId="834" priority="198" operator="lessThan">
      <formula>0.29</formula>
    </cfRule>
  </conditionalFormatting>
  <conditionalFormatting sqref="J41:K41">
    <cfRule type="cellIs" dxfId="833" priority="187" operator="greaterThan">
      <formula>1</formula>
    </cfRule>
    <cfRule type="cellIs" dxfId="832" priority="188" operator="greaterThan">
      <formula>0.89</formula>
    </cfRule>
    <cfRule type="cellIs" dxfId="831" priority="189" operator="greaterThan">
      <formula>0.69</formula>
    </cfRule>
    <cfRule type="cellIs" dxfId="830" priority="190" operator="greaterThan">
      <formula>0.49</formula>
    </cfRule>
    <cfRule type="cellIs" dxfId="829" priority="191" operator="greaterThan">
      <formula>0.29</formula>
    </cfRule>
    <cfRule type="cellIs" dxfId="828" priority="192" operator="lessThan">
      <formula>0.29</formula>
    </cfRule>
  </conditionalFormatting>
  <conditionalFormatting sqref="O38">
    <cfRule type="cellIs" dxfId="827" priority="181" operator="greaterThan">
      <formula>1</formula>
    </cfRule>
    <cfRule type="cellIs" dxfId="826" priority="182" operator="greaterThan">
      <formula>0.89</formula>
    </cfRule>
    <cfRule type="cellIs" dxfId="825" priority="183" operator="greaterThan">
      <formula>0.69</formula>
    </cfRule>
    <cfRule type="cellIs" dxfId="824" priority="184" operator="greaterThan">
      <formula>0.49</formula>
    </cfRule>
    <cfRule type="cellIs" dxfId="823" priority="185" operator="greaterThan">
      <formula>0.29</formula>
    </cfRule>
    <cfRule type="cellIs" dxfId="822" priority="186" operator="lessThan">
      <formula>0.29</formula>
    </cfRule>
  </conditionalFormatting>
  <conditionalFormatting sqref="O41">
    <cfRule type="cellIs" dxfId="821" priority="175" operator="greaterThan">
      <formula>1</formula>
    </cfRule>
    <cfRule type="cellIs" dxfId="820" priority="176" operator="greaterThan">
      <formula>0.89</formula>
    </cfRule>
    <cfRule type="cellIs" dxfId="819" priority="177" operator="greaterThan">
      <formula>0.69</formula>
    </cfRule>
    <cfRule type="cellIs" dxfId="818" priority="178" operator="greaterThan">
      <formula>0.49</formula>
    </cfRule>
    <cfRule type="cellIs" dxfId="817" priority="179" operator="greaterThan">
      <formula>0.29</formula>
    </cfRule>
    <cfRule type="cellIs" dxfId="816" priority="180" operator="lessThan">
      <formula>0.29</formula>
    </cfRule>
  </conditionalFormatting>
  <conditionalFormatting sqref="S38:T38">
    <cfRule type="cellIs" dxfId="815" priority="169" operator="greaterThan">
      <formula>1</formula>
    </cfRule>
    <cfRule type="cellIs" dxfId="814" priority="170" operator="greaterThan">
      <formula>0.89</formula>
    </cfRule>
    <cfRule type="cellIs" dxfId="813" priority="171" operator="greaterThan">
      <formula>0.69</formula>
    </cfRule>
    <cfRule type="cellIs" dxfId="812" priority="172" operator="greaterThan">
      <formula>0.49</formula>
    </cfRule>
    <cfRule type="cellIs" dxfId="811" priority="173" operator="greaterThan">
      <formula>0.29</formula>
    </cfRule>
    <cfRule type="cellIs" dxfId="810" priority="174" operator="lessThan">
      <formula>0.29</formula>
    </cfRule>
  </conditionalFormatting>
  <conditionalFormatting sqref="S41:T41">
    <cfRule type="cellIs" dxfId="809" priority="163" operator="greaterThan">
      <formula>1</formula>
    </cfRule>
    <cfRule type="cellIs" dxfId="808" priority="164" operator="greaterThan">
      <formula>0.89</formula>
    </cfRule>
    <cfRule type="cellIs" dxfId="807" priority="165" operator="greaterThan">
      <formula>0.69</formula>
    </cfRule>
    <cfRule type="cellIs" dxfId="806" priority="166" operator="greaterThan">
      <formula>0.49</formula>
    </cfRule>
    <cfRule type="cellIs" dxfId="805" priority="167" operator="greaterThan">
      <formula>0.29</formula>
    </cfRule>
    <cfRule type="cellIs" dxfId="804" priority="168" operator="lessThan">
      <formula>0.29</formula>
    </cfRule>
  </conditionalFormatting>
  <conditionalFormatting sqref="F44">
    <cfRule type="cellIs" dxfId="803" priority="157" operator="greaterThan">
      <formula>1</formula>
    </cfRule>
    <cfRule type="cellIs" dxfId="802" priority="158" operator="greaterThan">
      <formula>0.89</formula>
    </cfRule>
    <cfRule type="cellIs" dxfId="801" priority="159" operator="greaterThan">
      <formula>0.69</formula>
    </cfRule>
    <cfRule type="cellIs" dxfId="800" priority="160" operator="greaterThan">
      <formula>0.49</formula>
    </cfRule>
    <cfRule type="cellIs" dxfId="799" priority="161" operator="greaterThan">
      <formula>0.29</formula>
    </cfRule>
    <cfRule type="cellIs" dxfId="798" priority="162" operator="lessThan">
      <formula>0.29</formula>
    </cfRule>
  </conditionalFormatting>
  <conditionalFormatting sqref="F47">
    <cfRule type="cellIs" dxfId="797" priority="151" operator="greaterThan">
      <formula>1</formula>
    </cfRule>
    <cfRule type="cellIs" dxfId="796" priority="152" operator="greaterThan">
      <formula>0.89</formula>
    </cfRule>
    <cfRule type="cellIs" dxfId="795" priority="153" operator="greaterThan">
      <formula>0.69</formula>
    </cfRule>
    <cfRule type="cellIs" dxfId="794" priority="154" operator="greaterThan">
      <formula>0.49</formula>
    </cfRule>
    <cfRule type="cellIs" dxfId="793" priority="155" operator="greaterThan">
      <formula>0.29</formula>
    </cfRule>
    <cfRule type="cellIs" dxfId="792" priority="156" operator="lessThan">
      <formula>0.29</formula>
    </cfRule>
  </conditionalFormatting>
  <conditionalFormatting sqref="F50">
    <cfRule type="cellIs" dxfId="791" priority="145" operator="greaterThan">
      <formula>1</formula>
    </cfRule>
    <cfRule type="cellIs" dxfId="790" priority="146" operator="greaterThan">
      <formula>0.89</formula>
    </cfRule>
    <cfRule type="cellIs" dxfId="789" priority="147" operator="greaterThan">
      <formula>0.69</formula>
    </cfRule>
    <cfRule type="cellIs" dxfId="788" priority="148" operator="greaterThan">
      <formula>0.49</formula>
    </cfRule>
    <cfRule type="cellIs" dxfId="787" priority="149" operator="greaterThan">
      <formula>0.29</formula>
    </cfRule>
    <cfRule type="cellIs" dxfId="786" priority="150" operator="lessThan">
      <formula>0.29</formula>
    </cfRule>
  </conditionalFormatting>
  <conditionalFormatting sqref="F53">
    <cfRule type="cellIs" dxfId="785" priority="139" operator="greaterThan">
      <formula>1</formula>
    </cfRule>
    <cfRule type="cellIs" dxfId="784" priority="140" operator="greaterThan">
      <formula>0.89</formula>
    </cfRule>
    <cfRule type="cellIs" dxfId="783" priority="141" operator="greaterThan">
      <formula>0.69</formula>
    </cfRule>
    <cfRule type="cellIs" dxfId="782" priority="142" operator="greaterThan">
      <formula>0.49</formula>
    </cfRule>
    <cfRule type="cellIs" dxfId="781" priority="143" operator="greaterThan">
      <formula>0.29</formula>
    </cfRule>
    <cfRule type="cellIs" dxfId="780" priority="144" operator="lessThan">
      <formula>0.29</formula>
    </cfRule>
  </conditionalFormatting>
  <conditionalFormatting sqref="F56">
    <cfRule type="cellIs" dxfId="779" priority="133" operator="greaterThan">
      <formula>1</formula>
    </cfRule>
    <cfRule type="cellIs" dxfId="778" priority="134" operator="greaterThan">
      <formula>0.89</formula>
    </cfRule>
    <cfRule type="cellIs" dxfId="777" priority="135" operator="greaterThan">
      <formula>0.69</formula>
    </cfRule>
    <cfRule type="cellIs" dxfId="776" priority="136" operator="greaterThan">
      <formula>0.49</formula>
    </cfRule>
    <cfRule type="cellIs" dxfId="775" priority="137" operator="greaterThan">
      <formula>0.29</formula>
    </cfRule>
    <cfRule type="cellIs" dxfId="774" priority="138" operator="lessThan">
      <formula>0.29</formula>
    </cfRule>
  </conditionalFormatting>
  <conditionalFormatting sqref="J44:K44">
    <cfRule type="cellIs" dxfId="773" priority="127" operator="greaterThan">
      <formula>1</formula>
    </cfRule>
    <cfRule type="cellIs" dxfId="772" priority="128" operator="greaterThan">
      <formula>0.89</formula>
    </cfRule>
    <cfRule type="cellIs" dxfId="771" priority="129" operator="greaterThan">
      <formula>0.69</formula>
    </cfRule>
    <cfRule type="cellIs" dxfId="770" priority="130" operator="greaterThan">
      <formula>0.49</formula>
    </cfRule>
    <cfRule type="cellIs" dxfId="769" priority="131" operator="greaterThan">
      <formula>0.29</formula>
    </cfRule>
    <cfRule type="cellIs" dxfId="768" priority="132" operator="lessThan">
      <formula>0.29</formula>
    </cfRule>
  </conditionalFormatting>
  <conditionalFormatting sqref="J47:K47">
    <cfRule type="cellIs" dxfId="767" priority="121" operator="greaterThan">
      <formula>1</formula>
    </cfRule>
    <cfRule type="cellIs" dxfId="766" priority="122" operator="greaterThan">
      <formula>0.89</formula>
    </cfRule>
    <cfRule type="cellIs" dxfId="765" priority="123" operator="greaterThan">
      <formula>0.69</formula>
    </cfRule>
    <cfRule type="cellIs" dxfId="764" priority="124" operator="greaterThan">
      <formula>0.49</formula>
    </cfRule>
    <cfRule type="cellIs" dxfId="763" priority="125" operator="greaterThan">
      <formula>0.29</formula>
    </cfRule>
    <cfRule type="cellIs" dxfId="762" priority="126" operator="lessThan">
      <formula>0.29</formula>
    </cfRule>
  </conditionalFormatting>
  <conditionalFormatting sqref="J50:K50">
    <cfRule type="cellIs" dxfId="761" priority="115" operator="greaterThan">
      <formula>1</formula>
    </cfRule>
    <cfRule type="cellIs" dxfId="760" priority="116" operator="greaterThan">
      <formula>0.89</formula>
    </cfRule>
    <cfRule type="cellIs" dxfId="759" priority="117" operator="greaterThan">
      <formula>0.69</formula>
    </cfRule>
    <cfRule type="cellIs" dxfId="758" priority="118" operator="greaterThan">
      <formula>0.49</formula>
    </cfRule>
    <cfRule type="cellIs" dxfId="757" priority="119" operator="greaterThan">
      <formula>0.29</formula>
    </cfRule>
    <cfRule type="cellIs" dxfId="756" priority="120" operator="lessThan">
      <formula>0.29</formula>
    </cfRule>
  </conditionalFormatting>
  <conditionalFormatting sqref="J53:K53">
    <cfRule type="cellIs" dxfId="755" priority="109" operator="greaterThan">
      <formula>1</formula>
    </cfRule>
    <cfRule type="cellIs" dxfId="754" priority="110" operator="greaterThan">
      <formula>0.89</formula>
    </cfRule>
    <cfRule type="cellIs" dxfId="753" priority="111" operator="greaterThan">
      <formula>0.69</formula>
    </cfRule>
    <cfRule type="cellIs" dxfId="752" priority="112" operator="greaterThan">
      <formula>0.49</formula>
    </cfRule>
    <cfRule type="cellIs" dxfId="751" priority="113" operator="greaterThan">
      <formula>0.29</formula>
    </cfRule>
    <cfRule type="cellIs" dxfId="750" priority="114" operator="lessThan">
      <formula>0.29</formula>
    </cfRule>
  </conditionalFormatting>
  <conditionalFormatting sqref="J56:K56">
    <cfRule type="cellIs" dxfId="749" priority="103" operator="greaterThan">
      <formula>1</formula>
    </cfRule>
    <cfRule type="cellIs" dxfId="748" priority="104" operator="greaterThan">
      <formula>0.89</formula>
    </cfRule>
    <cfRule type="cellIs" dxfId="747" priority="105" operator="greaterThan">
      <formula>0.69</formula>
    </cfRule>
    <cfRule type="cellIs" dxfId="746" priority="106" operator="greaterThan">
      <formula>0.49</formula>
    </cfRule>
    <cfRule type="cellIs" dxfId="745" priority="107" operator="greaterThan">
      <formula>0.29</formula>
    </cfRule>
    <cfRule type="cellIs" dxfId="744" priority="108" operator="lessThan">
      <formula>0.29</formula>
    </cfRule>
  </conditionalFormatting>
  <conditionalFormatting sqref="O44">
    <cfRule type="cellIs" dxfId="743" priority="97" operator="greaterThan">
      <formula>1</formula>
    </cfRule>
    <cfRule type="cellIs" dxfId="742" priority="98" operator="greaterThan">
      <formula>0.89</formula>
    </cfRule>
    <cfRule type="cellIs" dxfId="741" priority="99" operator="greaterThan">
      <formula>0.69</formula>
    </cfRule>
    <cfRule type="cellIs" dxfId="740" priority="100" operator="greaterThan">
      <formula>0.49</formula>
    </cfRule>
    <cfRule type="cellIs" dxfId="739" priority="101" operator="greaterThan">
      <formula>0.29</formula>
    </cfRule>
    <cfRule type="cellIs" dxfId="738" priority="102" operator="lessThan">
      <formula>0.29</formula>
    </cfRule>
  </conditionalFormatting>
  <conditionalFormatting sqref="S44:T44">
    <cfRule type="cellIs" dxfId="737" priority="91" operator="greaterThan">
      <formula>1</formula>
    </cfRule>
    <cfRule type="cellIs" dxfId="736" priority="92" operator="greaterThan">
      <formula>0.89</formula>
    </cfRule>
    <cfRule type="cellIs" dxfId="735" priority="93" operator="greaterThan">
      <formula>0.69</formula>
    </cfRule>
    <cfRule type="cellIs" dxfId="734" priority="94" operator="greaterThan">
      <formula>0.49</formula>
    </cfRule>
    <cfRule type="cellIs" dxfId="733" priority="95" operator="greaterThan">
      <formula>0.29</formula>
    </cfRule>
    <cfRule type="cellIs" dxfId="732" priority="96" operator="lessThan">
      <formula>0.29</formula>
    </cfRule>
  </conditionalFormatting>
  <conditionalFormatting sqref="O47">
    <cfRule type="cellIs" dxfId="731" priority="85" operator="greaterThan">
      <formula>1</formula>
    </cfRule>
    <cfRule type="cellIs" dxfId="730" priority="86" operator="greaterThan">
      <formula>0.89</formula>
    </cfRule>
    <cfRule type="cellIs" dxfId="729" priority="87" operator="greaterThan">
      <formula>0.69</formula>
    </cfRule>
    <cfRule type="cellIs" dxfId="728" priority="88" operator="greaterThan">
      <formula>0.49</formula>
    </cfRule>
    <cfRule type="cellIs" dxfId="727" priority="89" operator="greaterThan">
      <formula>0.29</formula>
    </cfRule>
    <cfRule type="cellIs" dxfId="726" priority="90" operator="lessThan">
      <formula>0.29</formula>
    </cfRule>
  </conditionalFormatting>
  <conditionalFormatting sqref="S47:T47">
    <cfRule type="cellIs" dxfId="725" priority="79" operator="greaterThan">
      <formula>1</formula>
    </cfRule>
    <cfRule type="cellIs" dxfId="724" priority="80" operator="greaterThan">
      <formula>0.89</formula>
    </cfRule>
    <cfRule type="cellIs" dxfId="723" priority="81" operator="greaterThan">
      <formula>0.69</formula>
    </cfRule>
    <cfRule type="cellIs" dxfId="722" priority="82" operator="greaterThan">
      <formula>0.49</formula>
    </cfRule>
    <cfRule type="cellIs" dxfId="721" priority="83" operator="greaterThan">
      <formula>0.29</formula>
    </cfRule>
    <cfRule type="cellIs" dxfId="720" priority="84" operator="lessThan">
      <formula>0.29</formula>
    </cfRule>
  </conditionalFormatting>
  <conditionalFormatting sqref="O50">
    <cfRule type="cellIs" dxfId="719" priority="73" operator="greaterThan">
      <formula>1</formula>
    </cfRule>
    <cfRule type="cellIs" dxfId="718" priority="74" operator="greaterThan">
      <formula>0.89</formula>
    </cfRule>
    <cfRule type="cellIs" dxfId="717" priority="75" operator="greaterThan">
      <formula>0.69</formula>
    </cfRule>
    <cfRule type="cellIs" dxfId="716" priority="76" operator="greaterThan">
      <formula>0.49</formula>
    </cfRule>
    <cfRule type="cellIs" dxfId="715" priority="77" operator="greaterThan">
      <formula>0.29</formula>
    </cfRule>
    <cfRule type="cellIs" dxfId="714" priority="78" operator="lessThan">
      <formula>0.29</formula>
    </cfRule>
  </conditionalFormatting>
  <conditionalFormatting sqref="S50:T50">
    <cfRule type="cellIs" dxfId="713" priority="67" operator="greaterThan">
      <formula>1</formula>
    </cfRule>
    <cfRule type="cellIs" dxfId="712" priority="68" operator="greaterThan">
      <formula>0.89</formula>
    </cfRule>
    <cfRule type="cellIs" dxfId="711" priority="69" operator="greaterThan">
      <formula>0.69</formula>
    </cfRule>
    <cfRule type="cellIs" dxfId="710" priority="70" operator="greaterThan">
      <formula>0.49</formula>
    </cfRule>
    <cfRule type="cellIs" dxfId="709" priority="71" operator="greaterThan">
      <formula>0.29</formula>
    </cfRule>
    <cfRule type="cellIs" dxfId="708" priority="72" operator="lessThan">
      <formula>0.29</formula>
    </cfRule>
  </conditionalFormatting>
  <conditionalFormatting sqref="O53">
    <cfRule type="cellIs" dxfId="707" priority="61" operator="greaterThan">
      <formula>1</formula>
    </cfRule>
    <cfRule type="cellIs" dxfId="706" priority="62" operator="greaterThan">
      <formula>0.89</formula>
    </cfRule>
    <cfRule type="cellIs" dxfId="705" priority="63" operator="greaterThan">
      <formula>0.69</formula>
    </cfRule>
    <cfRule type="cellIs" dxfId="704" priority="64" operator="greaterThan">
      <formula>0.49</formula>
    </cfRule>
    <cfRule type="cellIs" dxfId="703" priority="65" operator="greaterThan">
      <formula>0.29</formula>
    </cfRule>
    <cfRule type="cellIs" dxfId="702" priority="66" operator="lessThan">
      <formula>0.29</formula>
    </cfRule>
  </conditionalFormatting>
  <conditionalFormatting sqref="S53:T53">
    <cfRule type="cellIs" dxfId="701" priority="55" operator="greaterThan">
      <formula>1</formula>
    </cfRule>
    <cfRule type="cellIs" dxfId="700" priority="56" operator="greaterThan">
      <formula>0.89</formula>
    </cfRule>
    <cfRule type="cellIs" dxfId="699" priority="57" operator="greaterThan">
      <formula>0.69</formula>
    </cfRule>
    <cfRule type="cellIs" dxfId="698" priority="58" operator="greaterThan">
      <formula>0.49</formula>
    </cfRule>
    <cfRule type="cellIs" dxfId="697" priority="59" operator="greaterThan">
      <formula>0.29</formula>
    </cfRule>
    <cfRule type="cellIs" dxfId="696" priority="60" operator="lessThan">
      <formula>0.29</formula>
    </cfRule>
  </conditionalFormatting>
  <conditionalFormatting sqref="O56">
    <cfRule type="cellIs" dxfId="695" priority="49" operator="greaterThan">
      <formula>1</formula>
    </cfRule>
    <cfRule type="cellIs" dxfId="694" priority="50" operator="greaterThan">
      <formula>0.89</formula>
    </cfRule>
    <cfRule type="cellIs" dxfId="693" priority="51" operator="greaterThan">
      <formula>0.69</formula>
    </cfRule>
    <cfRule type="cellIs" dxfId="692" priority="52" operator="greaterThan">
      <formula>0.49</formula>
    </cfRule>
    <cfRule type="cellIs" dxfId="691" priority="53" operator="greaterThan">
      <formula>0.29</formula>
    </cfRule>
    <cfRule type="cellIs" dxfId="690" priority="54" operator="lessThan">
      <formula>0.29</formula>
    </cfRule>
  </conditionalFormatting>
  <conditionalFormatting sqref="S56:T56">
    <cfRule type="cellIs" dxfId="689" priority="43" operator="greaterThan">
      <formula>1</formula>
    </cfRule>
    <cfRule type="cellIs" dxfId="688" priority="44" operator="greaterThan">
      <formula>0.89</formula>
    </cfRule>
    <cfRule type="cellIs" dxfId="687" priority="45" operator="greaterThan">
      <formula>0.69</formula>
    </cfRule>
    <cfRule type="cellIs" dxfId="686" priority="46" operator="greaterThan">
      <formula>0.49</formula>
    </cfRule>
    <cfRule type="cellIs" dxfId="685" priority="47" operator="greaterThan">
      <formula>0.29</formula>
    </cfRule>
    <cfRule type="cellIs" dxfId="684" priority="48" operator="lessThan">
      <formula>0.29</formula>
    </cfRule>
  </conditionalFormatting>
  <conditionalFormatting sqref="T59">
    <cfRule type="cellIs" dxfId="683" priority="1" operator="greaterThan">
      <formula>1</formula>
    </cfRule>
    <cfRule type="cellIs" dxfId="682" priority="2" operator="greaterThan">
      <formula>0.89</formula>
    </cfRule>
    <cfRule type="cellIs" dxfId="681" priority="3" operator="greaterThan">
      <formula>0.69</formula>
    </cfRule>
    <cfRule type="cellIs" dxfId="680" priority="4" operator="greaterThan">
      <formula>0.49</formula>
    </cfRule>
    <cfRule type="cellIs" dxfId="679" priority="5" operator="greaterThan">
      <formula>0.29</formula>
    </cfRule>
    <cfRule type="cellIs" dxfId="678" priority="6" operator="lessThan">
      <formula>0.29</formula>
    </cfRule>
  </conditionalFormatting>
  <conditionalFormatting sqref="F59">
    <cfRule type="cellIs" dxfId="677" priority="31" operator="greaterThan">
      <formula>1</formula>
    </cfRule>
    <cfRule type="cellIs" dxfId="676" priority="32" operator="greaterThan">
      <formula>0.89</formula>
    </cfRule>
    <cfRule type="cellIs" dxfId="675" priority="33" operator="greaterThan">
      <formula>0.69</formula>
    </cfRule>
    <cfRule type="cellIs" dxfId="674" priority="34" operator="greaterThan">
      <formula>0.49</formula>
    </cfRule>
    <cfRule type="cellIs" dxfId="673" priority="35" operator="greaterThan">
      <formula>0.29</formula>
    </cfRule>
    <cfRule type="cellIs" dxfId="672" priority="36" operator="lessThan">
      <formula>0.29</formula>
    </cfRule>
  </conditionalFormatting>
  <conditionalFormatting sqref="J59">
    <cfRule type="cellIs" dxfId="671" priority="25" operator="greaterThan">
      <formula>1</formula>
    </cfRule>
    <cfRule type="cellIs" dxfId="670" priority="26" operator="greaterThan">
      <formula>0.89</formula>
    </cfRule>
    <cfRule type="cellIs" dxfId="669" priority="27" operator="greaterThan">
      <formula>0.69</formula>
    </cfRule>
    <cfRule type="cellIs" dxfId="668" priority="28" operator="greaterThan">
      <formula>0.49</formula>
    </cfRule>
    <cfRule type="cellIs" dxfId="667" priority="29" operator="greaterThan">
      <formula>0.29</formula>
    </cfRule>
    <cfRule type="cellIs" dxfId="666" priority="30" operator="lessThan">
      <formula>0.29</formula>
    </cfRule>
  </conditionalFormatting>
  <conditionalFormatting sqref="K59">
    <cfRule type="cellIs" dxfId="665" priority="19" operator="greaterThan">
      <formula>1</formula>
    </cfRule>
    <cfRule type="cellIs" dxfId="664" priority="20" operator="greaterThan">
      <formula>0.89</formula>
    </cfRule>
    <cfRule type="cellIs" dxfId="663" priority="21" operator="greaterThan">
      <formula>0.69</formula>
    </cfRule>
    <cfRule type="cellIs" dxfId="662" priority="22" operator="greaterThan">
      <formula>0.49</formula>
    </cfRule>
    <cfRule type="cellIs" dxfId="661" priority="23" operator="greaterThan">
      <formula>0.29</formula>
    </cfRule>
    <cfRule type="cellIs" dxfId="660" priority="24" operator="lessThan">
      <formula>0.29</formula>
    </cfRule>
  </conditionalFormatting>
  <conditionalFormatting sqref="O59">
    <cfRule type="cellIs" dxfId="659" priority="13" operator="greaterThan">
      <formula>1</formula>
    </cfRule>
    <cfRule type="cellIs" dxfId="658" priority="14" operator="greaterThan">
      <formula>0.89</formula>
    </cfRule>
    <cfRule type="cellIs" dxfId="657" priority="15" operator="greaterThan">
      <formula>0.69</formula>
    </cfRule>
    <cfRule type="cellIs" dxfId="656" priority="16" operator="greaterThan">
      <formula>0.49</formula>
    </cfRule>
    <cfRule type="cellIs" dxfId="655" priority="17" operator="greaterThan">
      <formula>0.29</formula>
    </cfRule>
    <cfRule type="cellIs" dxfId="654" priority="18" operator="lessThan">
      <formula>0.29</formula>
    </cfRule>
  </conditionalFormatting>
  <conditionalFormatting sqref="S59">
    <cfRule type="cellIs" dxfId="653" priority="7" operator="greaterThan">
      <formula>1</formula>
    </cfRule>
    <cfRule type="cellIs" dxfId="652" priority="8" operator="greaterThan">
      <formula>0.89</formula>
    </cfRule>
    <cfRule type="cellIs" dxfId="651" priority="9" operator="greaterThan">
      <formula>0.69</formula>
    </cfRule>
    <cfRule type="cellIs" dxfId="650" priority="10" operator="greaterThan">
      <formula>0.49</formula>
    </cfRule>
    <cfRule type="cellIs" dxfId="649" priority="11" operator="greaterThan">
      <formula>0.29</formula>
    </cfRule>
    <cfRule type="cellIs" dxfId="648" priority="12" operator="lessThan">
      <formula>0.29</formula>
    </cfRule>
  </conditionalFormatting>
  <pageMargins left="0.23622047244094491" right="0.23622047244094491" top="0.74803149606299213" bottom="0.74803149606299213" header="0.31496062992125984" footer="0.31496062992125984"/>
  <pageSetup paperSize="19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W21"/>
  <sheetViews>
    <sheetView topLeftCell="A13" zoomScale="50" zoomScaleNormal="50" workbookViewId="0">
      <selection activeCell="O20" sqref="O20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3" ht="40.5" customHeight="1">
      <c r="A1" s="459" t="s">
        <v>1131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3" ht="12" customHeight="1" thickBot="1"/>
    <row r="3" spans="1:23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3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3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3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3" ht="45.75" customHeight="1" thickBot="1">
      <c r="A7" s="7" t="s">
        <v>22</v>
      </c>
      <c r="B7" s="408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1.0888888888888888</v>
      </c>
      <c r="I7" s="477" t="s">
        <v>25</v>
      </c>
      <c r="J7" s="475"/>
      <c r="K7" s="476"/>
      <c r="L7" s="9">
        <f>L8/L9</f>
        <v>1.0666666666666667</v>
      </c>
      <c r="M7" s="10">
        <f t="shared" ref="M7" si="0">M8/M9</f>
        <v>1.0777777777777777</v>
      </c>
      <c r="N7" s="477" t="s">
        <v>25</v>
      </c>
      <c r="O7" s="475"/>
      <c r="P7" s="476"/>
      <c r="Q7" s="9">
        <f>Q8/Q9</f>
        <v>0.71111111111111114</v>
      </c>
      <c r="R7" s="477" t="s">
        <v>25</v>
      </c>
      <c r="S7" s="475"/>
      <c r="T7" s="476"/>
      <c r="U7" s="9">
        <f>U8/U9</f>
        <v>0</v>
      </c>
      <c r="V7" s="10">
        <f t="shared" ref="V7" si="1">V8/V9</f>
        <v>0.71666666666666667</v>
      </c>
    </row>
    <row r="8" spans="1:23" ht="55.5" customHeight="1">
      <c r="A8" s="811" t="s">
        <v>246</v>
      </c>
      <c r="B8" s="617" t="s">
        <v>247</v>
      </c>
      <c r="C8" s="515" t="s">
        <v>248</v>
      </c>
      <c r="D8" s="409" t="s">
        <v>259</v>
      </c>
      <c r="E8" s="75">
        <v>33</v>
      </c>
      <c r="F8" s="76">
        <v>32</v>
      </c>
      <c r="G8" s="77">
        <v>33</v>
      </c>
      <c r="H8" s="16">
        <f t="shared" ref="H8" si="2">SUM(E8:G8)</f>
        <v>98</v>
      </c>
      <c r="I8" s="75">
        <v>31</v>
      </c>
      <c r="J8" s="76">
        <v>33</v>
      </c>
      <c r="K8" s="77">
        <v>32</v>
      </c>
      <c r="L8" s="16">
        <f t="shared" ref="L8" si="3">SUM(I8:K8)</f>
        <v>96</v>
      </c>
      <c r="M8" s="17">
        <f t="shared" ref="M8" si="4">+H8+L8</f>
        <v>194</v>
      </c>
      <c r="N8" s="75">
        <v>33</v>
      </c>
      <c r="O8" s="76">
        <v>31</v>
      </c>
      <c r="P8" s="77"/>
      <c r="Q8" s="16">
        <f t="shared" ref="Q8" si="5">SUM(N8:P8)</f>
        <v>64</v>
      </c>
      <c r="R8" s="394"/>
      <c r="S8" s="395"/>
      <c r="T8" s="396"/>
      <c r="U8" s="16">
        <f t="shared" ref="U8" si="6">SUM(R8:T8)</f>
        <v>0</v>
      </c>
      <c r="V8" s="17">
        <f>+H8+L8+Q8+U8</f>
        <v>258</v>
      </c>
    </row>
    <row r="9" spans="1:23" ht="52.5" customHeight="1" thickBot="1">
      <c r="A9" s="812"/>
      <c r="B9" s="618"/>
      <c r="C9" s="516"/>
      <c r="D9" s="160" t="s">
        <v>260</v>
      </c>
      <c r="E9" s="78">
        <v>30</v>
      </c>
      <c r="F9" s="79">
        <v>30</v>
      </c>
      <c r="G9" s="80">
        <v>30</v>
      </c>
      <c r="H9" s="22">
        <f>SUM(E9:G9)</f>
        <v>90</v>
      </c>
      <c r="I9" s="78">
        <v>30</v>
      </c>
      <c r="J9" s="79">
        <v>30</v>
      </c>
      <c r="K9" s="80">
        <v>30</v>
      </c>
      <c r="L9" s="22">
        <f>SUM(I9:K9)</f>
        <v>90</v>
      </c>
      <c r="M9" s="23">
        <f>+H9+L9</f>
        <v>180</v>
      </c>
      <c r="N9" s="78">
        <v>30</v>
      </c>
      <c r="O9" s="79">
        <v>30</v>
      </c>
      <c r="P9" s="80">
        <v>30</v>
      </c>
      <c r="Q9" s="22">
        <f>SUM(N9:P9)</f>
        <v>90</v>
      </c>
      <c r="R9" s="81">
        <v>30</v>
      </c>
      <c r="S9" s="82">
        <v>30</v>
      </c>
      <c r="T9" s="83">
        <v>30</v>
      </c>
      <c r="U9" s="22">
        <f>SUM(R9:T9)</f>
        <v>90</v>
      </c>
      <c r="V9" s="23">
        <f>+H9+L9+Q9+U9</f>
        <v>360</v>
      </c>
    </row>
    <row r="10" spans="1:23" ht="53.25" customHeight="1" thickBot="1">
      <c r="A10" s="812"/>
      <c r="B10" s="24" t="s">
        <v>26</v>
      </c>
      <c r="C10" s="7" t="s">
        <v>24</v>
      </c>
      <c r="D10" s="103" t="s">
        <v>27</v>
      </c>
      <c r="E10" s="588" t="s">
        <v>25</v>
      </c>
      <c r="F10" s="588"/>
      <c r="G10" s="589"/>
      <c r="H10" s="9" t="e">
        <f>H11/H12</f>
        <v>#DIV/0!</v>
      </c>
      <c r="I10" s="590" t="s">
        <v>25</v>
      </c>
      <c r="J10" s="588"/>
      <c r="K10" s="589"/>
      <c r="L10" s="9">
        <f>L11/L12</f>
        <v>0</v>
      </c>
      <c r="M10" s="10">
        <f t="shared" ref="M10" si="7">M11/M12</f>
        <v>0</v>
      </c>
      <c r="N10" s="590" t="s">
        <v>25</v>
      </c>
      <c r="O10" s="588"/>
      <c r="P10" s="589"/>
      <c r="Q10" s="9" t="e">
        <f>Q11/Q12</f>
        <v>#DIV/0!</v>
      </c>
      <c r="R10" s="477" t="s">
        <v>25</v>
      </c>
      <c r="S10" s="475"/>
      <c r="T10" s="476"/>
      <c r="U10" s="9" t="e">
        <f>U11/U12</f>
        <v>#DIV/0!</v>
      </c>
      <c r="V10" s="10">
        <f t="shared" ref="V10" si="8">V11/V12</f>
        <v>0</v>
      </c>
      <c r="W10" t="s">
        <v>341</v>
      </c>
    </row>
    <row r="11" spans="1:23" ht="52.5" customHeight="1">
      <c r="A11" s="812"/>
      <c r="B11" s="483" t="s">
        <v>1132</v>
      </c>
      <c r="C11" s="515" t="s">
        <v>998</v>
      </c>
      <c r="D11" s="409" t="s">
        <v>447</v>
      </c>
      <c r="E11" s="75"/>
      <c r="F11" s="76"/>
      <c r="G11" s="77"/>
      <c r="H11" s="16">
        <f t="shared" ref="H11" si="9">SUM(E11:G11)</f>
        <v>0</v>
      </c>
      <c r="I11" s="75">
        <v>0</v>
      </c>
      <c r="J11" s="76">
        <v>0</v>
      </c>
      <c r="K11" s="77">
        <v>0</v>
      </c>
      <c r="L11" s="16">
        <f t="shared" ref="L11" si="10">SUM(I11:K11)</f>
        <v>0</v>
      </c>
      <c r="M11" s="17">
        <f t="shared" ref="M11" si="11">+H11+L11</f>
        <v>0</v>
      </c>
      <c r="N11" s="75"/>
      <c r="O11" s="76"/>
      <c r="P11" s="77"/>
      <c r="Q11" s="16">
        <f t="shared" ref="Q11" si="12">SUM(N11:P11)</f>
        <v>0</v>
      </c>
      <c r="R11" s="394"/>
      <c r="S11" s="395"/>
      <c r="T11" s="396"/>
      <c r="U11" s="16">
        <f t="shared" ref="U11" si="13">SUM(R11:T11)</f>
        <v>0</v>
      </c>
      <c r="V11" s="17">
        <f>+H11+L11+Q11+U11</f>
        <v>0</v>
      </c>
    </row>
    <row r="12" spans="1:23" ht="54" customHeight="1" thickBot="1">
      <c r="A12" s="812"/>
      <c r="B12" s="484"/>
      <c r="C12" s="516"/>
      <c r="D12" s="160" t="s">
        <v>371</v>
      </c>
      <c r="E12" s="78"/>
      <c r="F12" s="79"/>
      <c r="G12" s="80"/>
      <c r="H12" s="22">
        <f>SUM(E12:G12)</f>
        <v>0</v>
      </c>
      <c r="I12" s="78">
        <v>0</v>
      </c>
      <c r="J12" s="79">
        <v>0</v>
      </c>
      <c r="K12" s="80">
        <v>1</v>
      </c>
      <c r="L12" s="22">
        <f>SUM(I12:K12)</f>
        <v>1</v>
      </c>
      <c r="M12" s="23">
        <f>+H12+L12</f>
        <v>1</v>
      </c>
      <c r="N12" s="78"/>
      <c r="O12" s="79"/>
      <c r="P12" s="80"/>
      <c r="Q12" s="22">
        <f>SUM(N12:P12)</f>
        <v>0</v>
      </c>
      <c r="R12" s="81"/>
      <c r="S12" s="82"/>
      <c r="T12" s="83"/>
      <c r="U12" s="22">
        <f>SUM(R12:T12)</f>
        <v>0</v>
      </c>
      <c r="V12" s="23">
        <f>+H12+L12+Q12+U12</f>
        <v>1</v>
      </c>
    </row>
    <row r="13" spans="1:23" ht="46.5" customHeight="1" thickBot="1">
      <c r="A13" s="812"/>
      <c r="B13" s="24" t="s">
        <v>28</v>
      </c>
      <c r="C13" s="7" t="s">
        <v>24</v>
      </c>
      <c r="D13" s="103" t="s">
        <v>27</v>
      </c>
      <c r="E13" s="588" t="s">
        <v>25</v>
      </c>
      <c r="F13" s="588"/>
      <c r="G13" s="589"/>
      <c r="H13" s="9">
        <f>H14/H15</f>
        <v>1.8133333333333332</v>
      </c>
      <c r="I13" s="590" t="s">
        <v>25</v>
      </c>
      <c r="J13" s="588"/>
      <c r="K13" s="589"/>
      <c r="L13" s="9">
        <f>L14/L15</f>
        <v>2.56</v>
      </c>
      <c r="M13" s="10">
        <f t="shared" ref="M13" si="14">M14/M15</f>
        <v>2.1866666666666665</v>
      </c>
      <c r="N13" s="590" t="s">
        <v>25</v>
      </c>
      <c r="O13" s="588"/>
      <c r="P13" s="589"/>
      <c r="Q13" s="9">
        <f>Q14/Q15</f>
        <v>1.48</v>
      </c>
      <c r="R13" s="477" t="s">
        <v>25</v>
      </c>
      <c r="S13" s="475"/>
      <c r="T13" s="476"/>
      <c r="U13" s="9">
        <f>U14/U15</f>
        <v>0</v>
      </c>
      <c r="V13" s="10">
        <f t="shared" ref="V13" si="15">V14/V15</f>
        <v>1.4633333333333334</v>
      </c>
    </row>
    <row r="14" spans="1:23" ht="42" customHeight="1">
      <c r="A14" s="812"/>
      <c r="B14" s="617" t="s">
        <v>249</v>
      </c>
      <c r="C14" s="515" t="s">
        <v>250</v>
      </c>
      <c r="D14" s="409" t="s">
        <v>261</v>
      </c>
      <c r="E14" s="75">
        <v>12</v>
      </c>
      <c r="F14" s="76">
        <v>45</v>
      </c>
      <c r="G14" s="77">
        <v>79</v>
      </c>
      <c r="H14" s="16">
        <f t="shared" ref="H14" si="16">SUM(E14:G14)</f>
        <v>136</v>
      </c>
      <c r="I14" s="75">
        <v>48</v>
      </c>
      <c r="J14" s="76">
        <v>94</v>
      </c>
      <c r="K14" s="77">
        <v>50</v>
      </c>
      <c r="L14" s="16">
        <f t="shared" ref="L14" si="17">SUM(I14:K14)</f>
        <v>192</v>
      </c>
      <c r="M14" s="17">
        <f t="shared" ref="M14" si="18">+H14+L14</f>
        <v>328</v>
      </c>
      <c r="N14" s="75">
        <v>33</v>
      </c>
      <c r="O14" s="76">
        <v>78</v>
      </c>
      <c r="P14" s="77"/>
      <c r="Q14" s="16">
        <f t="shared" ref="Q14" si="19">SUM(N14:P14)</f>
        <v>111</v>
      </c>
      <c r="R14" s="394"/>
      <c r="S14" s="395"/>
      <c r="T14" s="396"/>
      <c r="U14" s="16">
        <f t="shared" ref="U14" si="20">SUM(R14:T14)</f>
        <v>0</v>
      </c>
      <c r="V14" s="17">
        <f>+H14+L14+Q14+U14</f>
        <v>439</v>
      </c>
    </row>
    <row r="15" spans="1:23" ht="45" customHeight="1" thickBot="1">
      <c r="A15" s="812"/>
      <c r="B15" s="618"/>
      <c r="C15" s="516"/>
      <c r="D15" s="160" t="s">
        <v>262</v>
      </c>
      <c r="E15" s="78">
        <v>25</v>
      </c>
      <c r="F15" s="79">
        <v>25</v>
      </c>
      <c r="G15" s="80">
        <v>25</v>
      </c>
      <c r="H15" s="22">
        <f>SUM(E15:G15)</f>
        <v>75</v>
      </c>
      <c r="I15" s="78">
        <v>25</v>
      </c>
      <c r="J15" s="79">
        <v>25</v>
      </c>
      <c r="K15" s="80">
        <v>25</v>
      </c>
      <c r="L15" s="22">
        <f>SUM(I15:K15)</f>
        <v>75</v>
      </c>
      <c r="M15" s="23">
        <f>+H15+L15</f>
        <v>150</v>
      </c>
      <c r="N15" s="78">
        <v>25</v>
      </c>
      <c r="O15" s="79">
        <v>25</v>
      </c>
      <c r="P15" s="80">
        <v>25</v>
      </c>
      <c r="Q15" s="22">
        <f>SUM(N15:P15)</f>
        <v>75</v>
      </c>
      <c r="R15" s="81">
        <v>25</v>
      </c>
      <c r="S15" s="82">
        <v>25</v>
      </c>
      <c r="T15" s="83">
        <v>25</v>
      </c>
      <c r="U15" s="22">
        <f>SUM(R15:T15)</f>
        <v>75</v>
      </c>
      <c r="V15" s="23">
        <f>+H15+L15+Q15+U15</f>
        <v>300</v>
      </c>
    </row>
    <row r="16" spans="1:23" ht="42" customHeight="1" thickBot="1">
      <c r="A16" s="812"/>
      <c r="B16" s="24" t="s">
        <v>143</v>
      </c>
      <c r="C16" s="7" t="s">
        <v>24</v>
      </c>
      <c r="D16" s="103" t="s">
        <v>27</v>
      </c>
      <c r="E16" s="588" t="s">
        <v>25</v>
      </c>
      <c r="F16" s="588"/>
      <c r="G16" s="589"/>
      <c r="H16" s="9">
        <f>H17/H18</f>
        <v>1.2444444444444445</v>
      </c>
      <c r="I16" s="590" t="s">
        <v>25</v>
      </c>
      <c r="J16" s="588"/>
      <c r="K16" s="589"/>
      <c r="L16" s="9">
        <f>L17/L18</f>
        <v>1.2222222222222223</v>
      </c>
      <c r="M16" s="10">
        <f t="shared" ref="M16" si="21">M17/M18</f>
        <v>1.2333333333333334</v>
      </c>
      <c r="N16" s="590" t="s">
        <v>25</v>
      </c>
      <c r="O16" s="588"/>
      <c r="P16" s="589"/>
      <c r="Q16" s="9">
        <f>Q17/Q18</f>
        <v>0.8</v>
      </c>
      <c r="R16" s="477" t="s">
        <v>25</v>
      </c>
      <c r="S16" s="475"/>
      <c r="T16" s="476"/>
      <c r="U16" s="9">
        <f>U17/U18</f>
        <v>0</v>
      </c>
      <c r="V16" s="10">
        <f t="shared" ref="V16" si="22">V17/V18</f>
        <v>0.81666666666666665</v>
      </c>
    </row>
    <row r="17" spans="1:22" ht="48" customHeight="1">
      <c r="A17" s="812"/>
      <c r="B17" s="483" t="s">
        <v>251</v>
      </c>
      <c r="C17" s="515" t="s">
        <v>252</v>
      </c>
      <c r="D17" s="409" t="s">
        <v>263</v>
      </c>
      <c r="E17" s="75">
        <v>18</v>
      </c>
      <c r="F17" s="76">
        <v>19</v>
      </c>
      <c r="G17" s="77">
        <v>19</v>
      </c>
      <c r="H17" s="16">
        <f t="shared" ref="H17" si="23">SUM(E17:G17)</f>
        <v>56</v>
      </c>
      <c r="I17" s="75">
        <v>18</v>
      </c>
      <c r="J17" s="76">
        <v>19</v>
      </c>
      <c r="K17" s="77">
        <v>18</v>
      </c>
      <c r="L17" s="16">
        <f t="shared" ref="L17" si="24">SUM(I17:K17)</f>
        <v>55</v>
      </c>
      <c r="M17" s="17">
        <f t="shared" ref="M17" si="25">+H17+L17</f>
        <v>111</v>
      </c>
      <c r="N17" s="75">
        <v>19</v>
      </c>
      <c r="O17" s="76">
        <v>17</v>
      </c>
      <c r="P17" s="77"/>
      <c r="Q17" s="16">
        <f t="shared" ref="Q17" si="26">SUM(N17:P17)</f>
        <v>36</v>
      </c>
      <c r="R17" s="394"/>
      <c r="S17" s="395"/>
      <c r="T17" s="396"/>
      <c r="U17" s="16">
        <f t="shared" ref="U17" si="27">SUM(R17:T17)</f>
        <v>0</v>
      </c>
      <c r="V17" s="17">
        <f>+H17+L17+Q17+U17</f>
        <v>147</v>
      </c>
    </row>
    <row r="18" spans="1:22" ht="51" customHeight="1" thickBot="1">
      <c r="A18" s="812"/>
      <c r="B18" s="484"/>
      <c r="C18" s="516"/>
      <c r="D18" s="160" t="s">
        <v>264</v>
      </c>
      <c r="E18" s="78">
        <v>15</v>
      </c>
      <c r="F18" s="79">
        <v>15</v>
      </c>
      <c r="G18" s="80">
        <v>15</v>
      </c>
      <c r="H18" s="22">
        <f>SUM(E18:G18)</f>
        <v>45</v>
      </c>
      <c r="I18" s="78">
        <v>15</v>
      </c>
      <c r="J18" s="79">
        <v>15</v>
      </c>
      <c r="K18" s="80">
        <v>15</v>
      </c>
      <c r="L18" s="22">
        <f>SUM(I18:K18)</f>
        <v>45</v>
      </c>
      <c r="M18" s="23">
        <f>+H18+L18</f>
        <v>90</v>
      </c>
      <c r="N18" s="78">
        <v>15</v>
      </c>
      <c r="O18" s="79">
        <v>15</v>
      </c>
      <c r="P18" s="80">
        <v>15</v>
      </c>
      <c r="Q18" s="22">
        <f>SUM(N18:P18)</f>
        <v>45</v>
      </c>
      <c r="R18" s="81">
        <v>15</v>
      </c>
      <c r="S18" s="82">
        <v>15</v>
      </c>
      <c r="T18" s="83">
        <v>15</v>
      </c>
      <c r="U18" s="22">
        <f>SUM(R18:T18)</f>
        <v>45</v>
      </c>
      <c r="V18" s="23">
        <f>+H18+L18+Q18+U18</f>
        <v>180</v>
      </c>
    </row>
    <row r="19" spans="1:22" ht="39.75" customHeight="1" thickBot="1">
      <c r="A19" s="812"/>
      <c r="B19" s="24" t="s">
        <v>265</v>
      </c>
      <c r="C19" s="7" t="s">
        <v>24</v>
      </c>
      <c r="D19" s="103" t="s">
        <v>27</v>
      </c>
      <c r="E19" s="588" t="s">
        <v>25</v>
      </c>
      <c r="F19" s="588"/>
      <c r="G19" s="589"/>
      <c r="H19" s="9">
        <f>H20/H21</f>
        <v>1.2941176470588236</v>
      </c>
      <c r="I19" s="590" t="s">
        <v>25</v>
      </c>
      <c r="J19" s="588"/>
      <c r="K19" s="589"/>
      <c r="L19" s="9">
        <f>L20/L21</f>
        <v>1.2941176470588236</v>
      </c>
      <c r="M19" s="10">
        <f t="shared" ref="M19" si="28">M20/M21</f>
        <v>1.2941176470588236</v>
      </c>
      <c r="N19" s="590" t="s">
        <v>25</v>
      </c>
      <c r="O19" s="588"/>
      <c r="P19" s="589"/>
      <c r="Q19" s="9">
        <f>Q20/Q21</f>
        <v>0.86274509803921573</v>
      </c>
      <c r="R19" s="477" t="s">
        <v>25</v>
      </c>
      <c r="S19" s="475"/>
      <c r="T19" s="476"/>
      <c r="U19" s="9">
        <f>U20/U21</f>
        <v>0</v>
      </c>
      <c r="V19" s="10">
        <f t="shared" ref="V19" si="29">V20/V21</f>
        <v>0.86274509803921573</v>
      </c>
    </row>
    <row r="20" spans="1:22" ht="42.75" customHeight="1">
      <c r="A20" s="812"/>
      <c r="B20" s="626" t="s">
        <v>253</v>
      </c>
      <c r="C20" s="515" t="s">
        <v>254</v>
      </c>
      <c r="D20" s="409" t="s">
        <v>266</v>
      </c>
      <c r="E20" s="75">
        <v>21</v>
      </c>
      <c r="F20" s="76">
        <v>22</v>
      </c>
      <c r="G20" s="77">
        <v>23</v>
      </c>
      <c r="H20" s="16">
        <f t="shared" ref="H20" si="30">SUM(E20:G20)</f>
        <v>66</v>
      </c>
      <c r="I20" s="75">
        <v>21</v>
      </c>
      <c r="J20" s="76">
        <v>23</v>
      </c>
      <c r="K20" s="77">
        <v>22</v>
      </c>
      <c r="L20" s="16">
        <f t="shared" ref="L20" si="31">SUM(I20:K20)</f>
        <v>66</v>
      </c>
      <c r="M20" s="17">
        <f t="shared" ref="M20" si="32">+H20+L20</f>
        <v>132</v>
      </c>
      <c r="N20" s="75">
        <v>23</v>
      </c>
      <c r="O20" s="76">
        <v>21</v>
      </c>
      <c r="P20" s="77"/>
      <c r="Q20" s="16">
        <f t="shared" ref="Q20" si="33">SUM(N20:P20)</f>
        <v>44</v>
      </c>
      <c r="R20" s="394"/>
      <c r="S20" s="395"/>
      <c r="T20" s="396"/>
      <c r="U20" s="16">
        <f t="shared" ref="U20" si="34">SUM(R20:T20)</f>
        <v>0</v>
      </c>
      <c r="V20" s="17">
        <f>+H20+L20+Q20+U20</f>
        <v>176</v>
      </c>
    </row>
    <row r="21" spans="1:22" ht="45.75" customHeight="1" thickBot="1">
      <c r="A21" s="813"/>
      <c r="B21" s="627"/>
      <c r="C21" s="516"/>
      <c r="D21" s="160" t="s">
        <v>267</v>
      </c>
      <c r="E21" s="84">
        <v>17</v>
      </c>
      <c r="F21" s="85">
        <v>17</v>
      </c>
      <c r="G21" s="86">
        <v>17</v>
      </c>
      <c r="H21" s="22">
        <f>SUM(E21:G21)</f>
        <v>51</v>
      </c>
      <c r="I21" s="84">
        <v>17</v>
      </c>
      <c r="J21" s="85">
        <v>17</v>
      </c>
      <c r="K21" s="86">
        <v>17</v>
      </c>
      <c r="L21" s="22">
        <f>SUM(I21:K21)</f>
        <v>51</v>
      </c>
      <c r="M21" s="23">
        <f>+H21+L21</f>
        <v>102</v>
      </c>
      <c r="N21" s="84">
        <v>17</v>
      </c>
      <c r="O21" s="85">
        <v>17</v>
      </c>
      <c r="P21" s="86">
        <v>17</v>
      </c>
      <c r="Q21" s="22">
        <f>SUM(N21:P21)</f>
        <v>51</v>
      </c>
      <c r="R21" s="399">
        <v>17</v>
      </c>
      <c r="S21" s="400">
        <v>17</v>
      </c>
      <c r="T21" s="401">
        <v>17</v>
      </c>
      <c r="U21" s="22">
        <f>SUM(R21:T21)</f>
        <v>51</v>
      </c>
      <c r="V21" s="23">
        <f>+H21+L21+Q21+U21</f>
        <v>204</v>
      </c>
    </row>
  </sheetData>
  <mergeCells count="54">
    <mergeCell ref="B20:B21"/>
    <mergeCell ref="C20:C21"/>
    <mergeCell ref="B17:B18"/>
    <mergeCell ref="C17:C18"/>
    <mergeCell ref="E19:G19"/>
    <mergeCell ref="R13:T13"/>
    <mergeCell ref="I19:K19"/>
    <mergeCell ref="N19:P19"/>
    <mergeCell ref="R19:T19"/>
    <mergeCell ref="B14:B15"/>
    <mergeCell ref="C14:C15"/>
    <mergeCell ref="E16:G16"/>
    <mergeCell ref="I16:K16"/>
    <mergeCell ref="N16:P16"/>
    <mergeCell ref="R16:T16"/>
    <mergeCell ref="E7:G7"/>
    <mergeCell ref="I7:K7"/>
    <mergeCell ref="N7:P7"/>
    <mergeCell ref="R7:T7"/>
    <mergeCell ref="A8:A21"/>
    <mergeCell ref="B8:B9"/>
    <mergeCell ref="C8:C9"/>
    <mergeCell ref="E10:G10"/>
    <mergeCell ref="I10:K10"/>
    <mergeCell ref="N10:P10"/>
    <mergeCell ref="R10:T10"/>
    <mergeCell ref="B11:B12"/>
    <mergeCell ref="C11:C12"/>
    <mergeCell ref="E13:G13"/>
    <mergeCell ref="I13:K13"/>
    <mergeCell ref="N13:P13"/>
    <mergeCell ref="S3:S6"/>
    <mergeCell ref="T3:T6"/>
    <mergeCell ref="U3:U6"/>
    <mergeCell ref="V3:V6"/>
    <mergeCell ref="A5:A6"/>
    <mergeCell ref="C5:D5"/>
    <mergeCell ref="B6:D6"/>
    <mergeCell ref="M3:M6"/>
    <mergeCell ref="N3:N6"/>
    <mergeCell ref="O3:O6"/>
    <mergeCell ref="P3:P6"/>
    <mergeCell ref="Q3:Q6"/>
    <mergeCell ref="R3:R6"/>
    <mergeCell ref="A1:P1"/>
    <mergeCell ref="A3:D3"/>
    <mergeCell ref="E3:E6"/>
    <mergeCell ref="F3:F6"/>
    <mergeCell ref="G3:G6"/>
    <mergeCell ref="H3:H6"/>
    <mergeCell ref="I3:I6"/>
    <mergeCell ref="J3:J6"/>
    <mergeCell ref="K3:K6"/>
    <mergeCell ref="L3:L6"/>
  </mergeCells>
  <conditionalFormatting sqref="L7">
    <cfRule type="cellIs" dxfId="647" priority="205" operator="greaterThan">
      <formula>1</formula>
    </cfRule>
    <cfRule type="cellIs" dxfId="646" priority="206" operator="greaterThan">
      <formula>0.89</formula>
    </cfRule>
    <cfRule type="cellIs" dxfId="645" priority="207" operator="greaterThan">
      <formula>0.69</formula>
    </cfRule>
    <cfRule type="cellIs" dxfId="644" priority="208" operator="greaterThan">
      <formula>0.49</formula>
    </cfRule>
    <cfRule type="cellIs" dxfId="643" priority="209" operator="greaterThan">
      <formula>0.29</formula>
    </cfRule>
    <cfRule type="cellIs" dxfId="642" priority="210" operator="lessThan">
      <formula>0.29</formula>
    </cfRule>
  </conditionalFormatting>
  <conditionalFormatting sqref="M7">
    <cfRule type="cellIs" dxfId="641" priority="199" operator="greaterThan">
      <formula>1</formula>
    </cfRule>
    <cfRule type="cellIs" dxfId="640" priority="200" operator="greaterThan">
      <formula>0.89</formula>
    </cfRule>
    <cfRule type="cellIs" dxfId="639" priority="201" operator="greaterThan">
      <formula>0.69</formula>
    </cfRule>
    <cfRule type="cellIs" dxfId="638" priority="202" operator="greaterThan">
      <formula>0.49</formula>
    </cfRule>
    <cfRule type="cellIs" dxfId="637" priority="203" operator="greaterThan">
      <formula>0.29</formula>
    </cfRule>
    <cfRule type="cellIs" dxfId="636" priority="204" operator="lessThan">
      <formula>0.29</formula>
    </cfRule>
  </conditionalFormatting>
  <conditionalFormatting sqref="U7">
    <cfRule type="cellIs" dxfId="635" priority="187" operator="greaterThan">
      <formula>1</formula>
    </cfRule>
    <cfRule type="cellIs" dxfId="634" priority="188" operator="greaterThan">
      <formula>0.89</formula>
    </cfRule>
    <cfRule type="cellIs" dxfId="633" priority="189" operator="greaterThan">
      <formula>0.69</formula>
    </cfRule>
    <cfRule type="cellIs" dxfId="632" priority="190" operator="greaterThan">
      <formula>0.49</formula>
    </cfRule>
    <cfRule type="cellIs" dxfId="631" priority="191" operator="greaterThan">
      <formula>0.29</formula>
    </cfRule>
    <cfRule type="cellIs" dxfId="630" priority="192" operator="lessThan">
      <formula>0.29</formula>
    </cfRule>
  </conditionalFormatting>
  <conditionalFormatting sqref="V7">
    <cfRule type="cellIs" dxfId="629" priority="181" operator="greaterThan">
      <formula>1</formula>
    </cfRule>
    <cfRule type="cellIs" dxfId="628" priority="182" operator="greaterThan">
      <formula>0.89</formula>
    </cfRule>
    <cfRule type="cellIs" dxfId="627" priority="183" operator="greaterThan">
      <formula>0.69</formula>
    </cfRule>
    <cfRule type="cellIs" dxfId="626" priority="184" operator="greaterThan">
      <formula>0.49</formula>
    </cfRule>
    <cfRule type="cellIs" dxfId="625" priority="185" operator="greaterThan">
      <formula>0.29</formula>
    </cfRule>
    <cfRule type="cellIs" dxfId="624" priority="186" operator="lessThan">
      <formula>0.29</formula>
    </cfRule>
  </conditionalFormatting>
  <conditionalFormatting sqref="H10">
    <cfRule type="cellIs" dxfId="623" priority="175" operator="greaterThan">
      <formula>1</formula>
    </cfRule>
    <cfRule type="cellIs" dxfId="622" priority="176" operator="greaterThan">
      <formula>0.89</formula>
    </cfRule>
    <cfRule type="cellIs" dxfId="621" priority="177" operator="greaterThan">
      <formula>0.69</formula>
    </cfRule>
    <cfRule type="cellIs" dxfId="620" priority="178" operator="greaterThan">
      <formula>0.49</formula>
    </cfRule>
    <cfRule type="cellIs" dxfId="619" priority="179" operator="greaterThan">
      <formula>0.29</formula>
    </cfRule>
    <cfRule type="cellIs" dxfId="618" priority="180" operator="lessThan">
      <formula>0.29</formula>
    </cfRule>
  </conditionalFormatting>
  <conditionalFormatting sqref="L10">
    <cfRule type="cellIs" dxfId="617" priority="169" operator="greaterThan">
      <formula>1</formula>
    </cfRule>
    <cfRule type="cellIs" dxfId="616" priority="170" operator="greaterThan">
      <formula>0.89</formula>
    </cfRule>
    <cfRule type="cellIs" dxfId="615" priority="171" operator="greaterThan">
      <formula>0.69</formula>
    </cfRule>
    <cfRule type="cellIs" dxfId="614" priority="172" operator="greaterThan">
      <formula>0.49</formula>
    </cfRule>
    <cfRule type="cellIs" dxfId="613" priority="173" operator="greaterThan">
      <formula>0.29</formula>
    </cfRule>
    <cfRule type="cellIs" dxfId="612" priority="174" operator="lessThan">
      <formula>0.29</formula>
    </cfRule>
  </conditionalFormatting>
  <conditionalFormatting sqref="M10">
    <cfRule type="cellIs" dxfId="611" priority="163" operator="greaterThan">
      <formula>1</formula>
    </cfRule>
    <cfRule type="cellIs" dxfId="610" priority="164" operator="greaterThan">
      <formula>0.89</formula>
    </cfRule>
    <cfRule type="cellIs" dxfId="609" priority="165" operator="greaterThan">
      <formula>0.69</formula>
    </cfRule>
    <cfRule type="cellIs" dxfId="608" priority="166" operator="greaterThan">
      <formula>0.49</formula>
    </cfRule>
    <cfRule type="cellIs" dxfId="607" priority="167" operator="greaterThan">
      <formula>0.29</formula>
    </cfRule>
    <cfRule type="cellIs" dxfId="606" priority="168" operator="lessThan">
      <formula>0.29</formula>
    </cfRule>
  </conditionalFormatting>
  <conditionalFormatting sqref="U10">
    <cfRule type="cellIs" dxfId="605" priority="151" operator="greaterThan">
      <formula>1</formula>
    </cfRule>
    <cfRule type="cellIs" dxfId="604" priority="152" operator="greaterThan">
      <formula>0.89</formula>
    </cfRule>
    <cfRule type="cellIs" dxfId="603" priority="153" operator="greaterThan">
      <formula>0.69</formula>
    </cfRule>
    <cfRule type="cellIs" dxfId="602" priority="154" operator="greaterThan">
      <formula>0.49</formula>
    </cfRule>
    <cfRule type="cellIs" dxfId="601" priority="155" operator="greaterThan">
      <formula>0.29</formula>
    </cfRule>
    <cfRule type="cellIs" dxfId="600" priority="156" operator="lessThan">
      <formula>0.29</formula>
    </cfRule>
  </conditionalFormatting>
  <conditionalFormatting sqref="V10">
    <cfRule type="cellIs" dxfId="599" priority="145" operator="greaterThan">
      <formula>1</formula>
    </cfRule>
    <cfRule type="cellIs" dxfId="598" priority="146" operator="greaterThan">
      <formula>0.89</formula>
    </cfRule>
    <cfRule type="cellIs" dxfId="597" priority="147" operator="greaterThan">
      <formula>0.69</formula>
    </cfRule>
    <cfRule type="cellIs" dxfId="596" priority="148" operator="greaterThan">
      <formula>0.49</formula>
    </cfRule>
    <cfRule type="cellIs" dxfId="595" priority="149" operator="greaterThan">
      <formula>0.29</formula>
    </cfRule>
    <cfRule type="cellIs" dxfId="594" priority="150" operator="lessThan">
      <formula>0.29</formula>
    </cfRule>
  </conditionalFormatting>
  <conditionalFormatting sqref="H13">
    <cfRule type="cellIs" dxfId="593" priority="139" operator="greaterThan">
      <formula>1</formula>
    </cfRule>
    <cfRule type="cellIs" dxfId="592" priority="140" operator="greaterThan">
      <formula>0.89</formula>
    </cfRule>
    <cfRule type="cellIs" dxfId="591" priority="141" operator="greaterThan">
      <formula>0.69</formula>
    </cfRule>
    <cfRule type="cellIs" dxfId="590" priority="142" operator="greaterThan">
      <formula>0.49</formula>
    </cfRule>
    <cfRule type="cellIs" dxfId="589" priority="143" operator="greaterThan">
      <formula>0.29</formula>
    </cfRule>
    <cfRule type="cellIs" dxfId="588" priority="144" operator="lessThan">
      <formula>0.29</formula>
    </cfRule>
  </conditionalFormatting>
  <conditionalFormatting sqref="L13">
    <cfRule type="cellIs" dxfId="587" priority="133" operator="greaterThan">
      <formula>1</formula>
    </cfRule>
    <cfRule type="cellIs" dxfId="586" priority="134" operator="greaterThan">
      <formula>0.89</formula>
    </cfRule>
    <cfRule type="cellIs" dxfId="585" priority="135" operator="greaterThan">
      <formula>0.69</formula>
    </cfRule>
    <cfRule type="cellIs" dxfId="584" priority="136" operator="greaterThan">
      <formula>0.49</formula>
    </cfRule>
    <cfRule type="cellIs" dxfId="583" priority="137" operator="greaterThan">
      <formula>0.29</formula>
    </cfRule>
    <cfRule type="cellIs" dxfId="582" priority="138" operator="lessThan">
      <formula>0.29</formula>
    </cfRule>
  </conditionalFormatting>
  <conditionalFormatting sqref="M13">
    <cfRule type="cellIs" dxfId="581" priority="127" operator="greaterThan">
      <formula>1</formula>
    </cfRule>
    <cfRule type="cellIs" dxfId="580" priority="128" operator="greaterThan">
      <formula>0.89</formula>
    </cfRule>
    <cfRule type="cellIs" dxfId="579" priority="129" operator="greaterThan">
      <formula>0.69</formula>
    </cfRule>
    <cfRule type="cellIs" dxfId="578" priority="130" operator="greaterThan">
      <formula>0.49</formula>
    </cfRule>
    <cfRule type="cellIs" dxfId="577" priority="131" operator="greaterThan">
      <formula>0.29</formula>
    </cfRule>
    <cfRule type="cellIs" dxfId="576" priority="132" operator="lessThan">
      <formula>0.29</formula>
    </cfRule>
  </conditionalFormatting>
  <conditionalFormatting sqref="U13">
    <cfRule type="cellIs" dxfId="575" priority="115" operator="greaterThan">
      <formula>1</formula>
    </cfRule>
    <cfRule type="cellIs" dxfId="574" priority="116" operator="greaterThan">
      <formula>0.89</formula>
    </cfRule>
    <cfRule type="cellIs" dxfId="573" priority="117" operator="greaterThan">
      <formula>0.69</formula>
    </cfRule>
    <cfRule type="cellIs" dxfId="572" priority="118" operator="greaterThan">
      <formula>0.49</formula>
    </cfRule>
    <cfRule type="cellIs" dxfId="571" priority="119" operator="greaterThan">
      <formula>0.29</formula>
    </cfRule>
    <cfRule type="cellIs" dxfId="570" priority="120" operator="lessThan">
      <formula>0.29</formula>
    </cfRule>
  </conditionalFormatting>
  <conditionalFormatting sqref="V13">
    <cfRule type="cellIs" dxfId="569" priority="109" operator="greaterThan">
      <formula>1</formula>
    </cfRule>
    <cfRule type="cellIs" dxfId="568" priority="110" operator="greaterThan">
      <formula>0.89</formula>
    </cfRule>
    <cfRule type="cellIs" dxfId="567" priority="111" operator="greaterThan">
      <formula>0.69</formula>
    </cfRule>
    <cfRule type="cellIs" dxfId="566" priority="112" operator="greaterThan">
      <formula>0.49</formula>
    </cfRule>
    <cfRule type="cellIs" dxfId="565" priority="113" operator="greaterThan">
      <formula>0.29</formula>
    </cfRule>
    <cfRule type="cellIs" dxfId="564" priority="114" operator="lessThan">
      <formula>0.29</formula>
    </cfRule>
  </conditionalFormatting>
  <conditionalFormatting sqref="H16">
    <cfRule type="cellIs" dxfId="563" priority="103" operator="greaterThan">
      <formula>1</formula>
    </cfRule>
    <cfRule type="cellIs" dxfId="562" priority="104" operator="greaterThan">
      <formula>0.89</formula>
    </cfRule>
    <cfRule type="cellIs" dxfId="561" priority="105" operator="greaterThan">
      <formula>0.69</formula>
    </cfRule>
    <cfRule type="cellIs" dxfId="560" priority="106" operator="greaterThan">
      <formula>0.49</formula>
    </cfRule>
    <cfRule type="cellIs" dxfId="559" priority="107" operator="greaterThan">
      <formula>0.29</formula>
    </cfRule>
    <cfRule type="cellIs" dxfId="558" priority="108" operator="lessThan">
      <formula>0.29</formula>
    </cfRule>
  </conditionalFormatting>
  <conditionalFormatting sqref="L16">
    <cfRule type="cellIs" dxfId="557" priority="97" operator="greaterThan">
      <formula>1</formula>
    </cfRule>
    <cfRule type="cellIs" dxfId="556" priority="98" operator="greaterThan">
      <formula>0.89</formula>
    </cfRule>
    <cfRule type="cellIs" dxfId="555" priority="99" operator="greaterThan">
      <formula>0.69</formula>
    </cfRule>
    <cfRule type="cellIs" dxfId="554" priority="100" operator="greaterThan">
      <formula>0.49</formula>
    </cfRule>
    <cfRule type="cellIs" dxfId="553" priority="101" operator="greaterThan">
      <formula>0.29</formula>
    </cfRule>
    <cfRule type="cellIs" dxfId="552" priority="102" operator="lessThan">
      <formula>0.29</formula>
    </cfRule>
  </conditionalFormatting>
  <conditionalFormatting sqref="M16">
    <cfRule type="cellIs" dxfId="551" priority="91" operator="greaterThan">
      <formula>1</formula>
    </cfRule>
    <cfRule type="cellIs" dxfId="550" priority="92" operator="greaterThan">
      <formula>0.89</formula>
    </cfRule>
    <cfRule type="cellIs" dxfId="549" priority="93" operator="greaterThan">
      <formula>0.69</formula>
    </cfRule>
    <cfRule type="cellIs" dxfId="548" priority="94" operator="greaterThan">
      <formula>0.49</formula>
    </cfRule>
    <cfRule type="cellIs" dxfId="547" priority="95" operator="greaterThan">
      <formula>0.29</formula>
    </cfRule>
    <cfRule type="cellIs" dxfId="546" priority="96" operator="lessThan">
      <formula>0.29</formula>
    </cfRule>
  </conditionalFormatting>
  <conditionalFormatting sqref="U16">
    <cfRule type="cellIs" dxfId="545" priority="79" operator="greaterThan">
      <formula>1</formula>
    </cfRule>
    <cfRule type="cellIs" dxfId="544" priority="80" operator="greaterThan">
      <formula>0.89</formula>
    </cfRule>
    <cfRule type="cellIs" dxfId="543" priority="81" operator="greaterThan">
      <formula>0.69</formula>
    </cfRule>
    <cfRule type="cellIs" dxfId="542" priority="82" operator="greaterThan">
      <formula>0.49</formula>
    </cfRule>
    <cfRule type="cellIs" dxfId="541" priority="83" operator="greaterThan">
      <formula>0.29</formula>
    </cfRule>
    <cfRule type="cellIs" dxfId="540" priority="84" operator="lessThan">
      <formula>0.29</formula>
    </cfRule>
  </conditionalFormatting>
  <conditionalFormatting sqref="V16">
    <cfRule type="cellIs" dxfId="539" priority="73" operator="greaterThan">
      <formula>1</formula>
    </cfRule>
    <cfRule type="cellIs" dxfId="538" priority="74" operator="greaterThan">
      <formula>0.89</formula>
    </cfRule>
    <cfRule type="cellIs" dxfId="537" priority="75" operator="greaterThan">
      <formula>0.69</formula>
    </cfRule>
    <cfRule type="cellIs" dxfId="536" priority="76" operator="greaterThan">
      <formula>0.49</formula>
    </cfRule>
    <cfRule type="cellIs" dxfId="535" priority="77" operator="greaterThan">
      <formula>0.29</formula>
    </cfRule>
    <cfRule type="cellIs" dxfId="534" priority="78" operator="lessThan">
      <formula>0.29</formula>
    </cfRule>
  </conditionalFormatting>
  <conditionalFormatting sqref="H19">
    <cfRule type="cellIs" dxfId="533" priority="67" operator="greaterThan">
      <formula>1</formula>
    </cfRule>
    <cfRule type="cellIs" dxfId="532" priority="68" operator="greaterThan">
      <formula>0.89</formula>
    </cfRule>
    <cfRule type="cellIs" dxfId="531" priority="69" operator="greaterThan">
      <formula>0.69</formula>
    </cfRule>
    <cfRule type="cellIs" dxfId="530" priority="70" operator="greaterThan">
      <formula>0.49</formula>
    </cfRule>
    <cfRule type="cellIs" dxfId="529" priority="71" operator="greaterThan">
      <formula>0.29</formula>
    </cfRule>
    <cfRule type="cellIs" dxfId="528" priority="72" operator="lessThan">
      <formula>0.29</formula>
    </cfRule>
  </conditionalFormatting>
  <conditionalFormatting sqref="L19">
    <cfRule type="cellIs" dxfId="527" priority="61" operator="greaterThan">
      <formula>1</formula>
    </cfRule>
    <cfRule type="cellIs" dxfId="526" priority="62" operator="greaterThan">
      <formula>0.89</formula>
    </cfRule>
    <cfRule type="cellIs" dxfId="525" priority="63" operator="greaterThan">
      <formula>0.69</formula>
    </cfRule>
    <cfRule type="cellIs" dxfId="524" priority="64" operator="greaterThan">
      <formula>0.49</formula>
    </cfRule>
    <cfRule type="cellIs" dxfId="523" priority="65" operator="greaterThan">
      <formula>0.29</formula>
    </cfRule>
    <cfRule type="cellIs" dxfId="522" priority="66" operator="lessThan">
      <formula>0.29</formula>
    </cfRule>
  </conditionalFormatting>
  <conditionalFormatting sqref="M19">
    <cfRule type="cellIs" dxfId="521" priority="55" operator="greaterThan">
      <formula>1</formula>
    </cfRule>
    <cfRule type="cellIs" dxfId="520" priority="56" operator="greaterThan">
      <formula>0.89</formula>
    </cfRule>
    <cfRule type="cellIs" dxfId="519" priority="57" operator="greaterThan">
      <formula>0.69</formula>
    </cfRule>
    <cfRule type="cellIs" dxfId="518" priority="58" operator="greaterThan">
      <formula>0.49</formula>
    </cfRule>
    <cfRule type="cellIs" dxfId="517" priority="59" operator="greaterThan">
      <formula>0.29</formula>
    </cfRule>
    <cfRule type="cellIs" dxfId="516" priority="60" operator="lessThan">
      <formula>0.29</formula>
    </cfRule>
  </conditionalFormatting>
  <conditionalFormatting sqref="U19">
    <cfRule type="cellIs" dxfId="515" priority="43" operator="greaterThan">
      <formula>1</formula>
    </cfRule>
    <cfRule type="cellIs" dxfId="514" priority="44" operator="greaterThan">
      <formula>0.89</formula>
    </cfRule>
    <cfRule type="cellIs" dxfId="513" priority="45" operator="greaterThan">
      <formula>0.69</formula>
    </cfRule>
    <cfRule type="cellIs" dxfId="512" priority="46" operator="greaterThan">
      <formula>0.49</formula>
    </cfRule>
    <cfRule type="cellIs" dxfId="511" priority="47" operator="greaterThan">
      <formula>0.29</formula>
    </cfRule>
    <cfRule type="cellIs" dxfId="510" priority="48" operator="lessThan">
      <formula>0.29</formula>
    </cfRule>
  </conditionalFormatting>
  <conditionalFormatting sqref="V19">
    <cfRule type="cellIs" dxfId="509" priority="37" operator="greaterThan">
      <formula>1</formula>
    </cfRule>
    <cfRule type="cellIs" dxfId="508" priority="38" operator="greaterThan">
      <formula>0.89</formula>
    </cfRule>
    <cfRule type="cellIs" dxfId="507" priority="39" operator="greaterThan">
      <formula>0.69</formula>
    </cfRule>
    <cfRule type="cellIs" dxfId="506" priority="40" operator="greaterThan">
      <formula>0.49</formula>
    </cfRule>
    <cfRule type="cellIs" dxfId="505" priority="41" operator="greaterThan">
      <formula>0.29</formula>
    </cfRule>
    <cfRule type="cellIs" dxfId="504" priority="42" operator="lessThan">
      <formula>0.29</formula>
    </cfRule>
  </conditionalFormatting>
  <conditionalFormatting sqref="H7">
    <cfRule type="cellIs" dxfId="503" priority="31" operator="greaterThan">
      <formula>1</formula>
    </cfRule>
    <cfRule type="cellIs" dxfId="502" priority="32" operator="greaterThan">
      <formula>0.89</formula>
    </cfRule>
    <cfRule type="cellIs" dxfId="501" priority="33" operator="greaterThan">
      <formula>0.69</formula>
    </cfRule>
    <cfRule type="cellIs" dxfId="500" priority="34" operator="greaterThan">
      <formula>0.49</formula>
    </cfRule>
    <cfRule type="cellIs" dxfId="499" priority="35" operator="greaterThan">
      <formula>0.29</formula>
    </cfRule>
    <cfRule type="cellIs" dxfId="498" priority="36" operator="lessThan">
      <formula>0.29</formula>
    </cfRule>
  </conditionalFormatting>
  <conditionalFormatting sqref="Q10">
    <cfRule type="cellIs" dxfId="497" priority="25" operator="greaterThan">
      <formula>1</formula>
    </cfRule>
    <cfRule type="cellIs" dxfId="496" priority="26" operator="greaterThan">
      <formula>0.89</formula>
    </cfRule>
    <cfRule type="cellIs" dxfId="495" priority="27" operator="greaterThan">
      <formula>0.69</formula>
    </cfRule>
    <cfRule type="cellIs" dxfId="494" priority="28" operator="greaterThan">
      <formula>0.49</formula>
    </cfRule>
    <cfRule type="cellIs" dxfId="493" priority="29" operator="greaterThan">
      <formula>0.29</formula>
    </cfRule>
    <cfRule type="cellIs" dxfId="492" priority="30" operator="lessThan">
      <formula>0.29</formula>
    </cfRule>
  </conditionalFormatting>
  <conditionalFormatting sqref="Q13">
    <cfRule type="cellIs" dxfId="491" priority="19" operator="greaterThan">
      <formula>1</formula>
    </cfRule>
    <cfRule type="cellIs" dxfId="490" priority="20" operator="greaterThan">
      <formula>0.89</formula>
    </cfRule>
    <cfRule type="cellIs" dxfId="489" priority="21" operator="greaterThan">
      <formula>0.69</formula>
    </cfRule>
    <cfRule type="cellIs" dxfId="488" priority="22" operator="greaterThan">
      <formula>0.49</formula>
    </cfRule>
    <cfRule type="cellIs" dxfId="487" priority="23" operator="greaterThan">
      <formula>0.29</formula>
    </cfRule>
    <cfRule type="cellIs" dxfId="486" priority="24" operator="lessThan">
      <formula>0.29</formula>
    </cfRule>
  </conditionalFormatting>
  <conditionalFormatting sqref="Q16">
    <cfRule type="cellIs" dxfId="485" priority="13" operator="greaterThan">
      <formula>1</formula>
    </cfRule>
    <cfRule type="cellIs" dxfId="484" priority="14" operator="greaterThan">
      <formula>0.89</formula>
    </cfRule>
    <cfRule type="cellIs" dxfId="483" priority="15" operator="greaterThan">
      <formula>0.69</formula>
    </cfRule>
    <cfRule type="cellIs" dxfId="482" priority="16" operator="greaterThan">
      <formula>0.49</formula>
    </cfRule>
    <cfRule type="cellIs" dxfId="481" priority="17" operator="greaterThan">
      <formula>0.29</formula>
    </cfRule>
    <cfRule type="cellIs" dxfId="480" priority="18" operator="lessThan">
      <formula>0.29</formula>
    </cfRule>
  </conditionalFormatting>
  <conditionalFormatting sqref="Q19">
    <cfRule type="cellIs" dxfId="479" priority="7" operator="greaterThan">
      <formula>1</formula>
    </cfRule>
    <cfRule type="cellIs" dxfId="478" priority="8" operator="greaterThan">
      <formula>0.89</formula>
    </cfRule>
    <cfRule type="cellIs" dxfId="477" priority="9" operator="greaterThan">
      <formula>0.69</formula>
    </cfRule>
    <cfRule type="cellIs" dxfId="476" priority="10" operator="greaterThan">
      <formula>0.49</formula>
    </cfRule>
    <cfRule type="cellIs" dxfId="475" priority="11" operator="greaterThan">
      <formula>0.29</formula>
    </cfRule>
    <cfRule type="cellIs" dxfId="474" priority="12" operator="lessThan">
      <formula>0.29</formula>
    </cfRule>
  </conditionalFormatting>
  <conditionalFormatting sqref="Q7">
    <cfRule type="cellIs" dxfId="473" priority="1" operator="greaterThan">
      <formula>1</formula>
    </cfRule>
    <cfRule type="cellIs" dxfId="472" priority="2" operator="greaterThan">
      <formula>0.89</formula>
    </cfRule>
    <cfRule type="cellIs" dxfId="471" priority="3" operator="greaterThan">
      <formula>0.69</formula>
    </cfRule>
    <cfRule type="cellIs" dxfId="470" priority="4" operator="greaterThan">
      <formula>0.49</formula>
    </cfRule>
    <cfRule type="cellIs" dxfId="469" priority="5" operator="greaterThan">
      <formula>0.29</formula>
    </cfRule>
    <cfRule type="cellIs" dxfId="468" priority="6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A1:V55"/>
  <sheetViews>
    <sheetView topLeftCell="C43" zoomScale="60" zoomScaleNormal="60" workbookViewId="0">
      <selection activeCell="K58" sqref="K58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6" customHeight="1">
      <c r="A1" s="459" t="s">
        <v>1158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31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9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178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0.66666666666666663</v>
      </c>
      <c r="I7" s="477" t="s">
        <v>25</v>
      </c>
      <c r="J7" s="475"/>
      <c r="K7" s="476"/>
      <c r="L7" s="9">
        <f t="shared" ref="L7:M7" si="0">L8/L9</f>
        <v>1.5</v>
      </c>
      <c r="M7" s="10">
        <f t="shared" si="0"/>
        <v>1</v>
      </c>
      <c r="N7" s="477" t="s">
        <v>25</v>
      </c>
      <c r="O7" s="475"/>
      <c r="P7" s="476"/>
      <c r="Q7" s="9">
        <f>Q8/Q9</f>
        <v>1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0.875</v>
      </c>
    </row>
    <row r="8" spans="1:22" ht="35.25" customHeight="1">
      <c r="A8" s="486" t="s">
        <v>1143</v>
      </c>
      <c r="B8" s="483" t="s">
        <v>1160</v>
      </c>
      <c r="C8" s="483" t="s">
        <v>1159</v>
      </c>
      <c r="D8" s="335" t="s">
        <v>958</v>
      </c>
      <c r="E8" s="75">
        <v>0</v>
      </c>
      <c r="F8" s="76">
        <v>1</v>
      </c>
      <c r="G8" s="77">
        <v>1</v>
      </c>
      <c r="H8" s="16">
        <f>SUM(E8:G8)</f>
        <v>2</v>
      </c>
      <c r="I8" s="75">
        <v>1</v>
      </c>
      <c r="J8" s="76">
        <v>1</v>
      </c>
      <c r="K8" s="77">
        <v>1</v>
      </c>
      <c r="L8" s="16">
        <f t="shared" ref="L8" si="2">SUM(I8:K8)</f>
        <v>3</v>
      </c>
      <c r="M8" s="17">
        <f>+H8+L8</f>
        <v>5</v>
      </c>
      <c r="N8" s="75">
        <v>1</v>
      </c>
      <c r="O8" s="76">
        <v>1</v>
      </c>
      <c r="P8" s="77"/>
      <c r="Q8" s="16">
        <f>SUM(N8:P8)</f>
        <v>2</v>
      </c>
      <c r="R8" s="13"/>
      <c r="S8" s="14"/>
      <c r="T8" s="15"/>
      <c r="U8" s="16">
        <f t="shared" ref="U8:U9" si="3">SUM(R8:T8)</f>
        <v>0</v>
      </c>
      <c r="V8" s="17">
        <f>+H8+L8+Q8+U8</f>
        <v>7</v>
      </c>
    </row>
    <row r="9" spans="1:22" ht="41.25" customHeight="1" thickBot="1">
      <c r="A9" s="487"/>
      <c r="B9" s="484"/>
      <c r="C9" s="484"/>
      <c r="D9" s="34" t="s">
        <v>1148</v>
      </c>
      <c r="E9" s="84">
        <v>1</v>
      </c>
      <c r="F9" s="85">
        <v>1</v>
      </c>
      <c r="G9" s="86">
        <v>1</v>
      </c>
      <c r="H9" s="22">
        <f>SUM(E9:G9)</f>
        <v>3</v>
      </c>
      <c r="I9" s="84">
        <v>1</v>
      </c>
      <c r="J9" s="85"/>
      <c r="K9" s="86">
        <v>1</v>
      </c>
      <c r="L9" s="22">
        <f t="shared" ref="L9" si="4">SUM(I9:K9)</f>
        <v>2</v>
      </c>
      <c r="M9" s="23">
        <f>+H9+L9</f>
        <v>5</v>
      </c>
      <c r="N9" s="84">
        <v>1</v>
      </c>
      <c r="O9" s="85"/>
      <c r="P9" s="86">
        <v>1</v>
      </c>
      <c r="Q9" s="22">
        <f>SUM(N9:P9)</f>
        <v>2</v>
      </c>
      <c r="R9" s="19"/>
      <c r="S9" s="20">
        <v>1</v>
      </c>
      <c r="T9" s="21"/>
      <c r="U9" s="22">
        <f t="shared" si="3"/>
        <v>1</v>
      </c>
      <c r="V9" s="23">
        <f>+H9+L9+Q9+U9</f>
        <v>8</v>
      </c>
    </row>
    <row r="10" spans="1:22" ht="53.25" customHeight="1" thickBot="1">
      <c r="A10" s="487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25" t="e">
        <f>H11/H12</f>
        <v>#DIV/0!</v>
      </c>
      <c r="I10" s="478" t="s">
        <v>25</v>
      </c>
      <c r="J10" s="478"/>
      <c r="K10" s="479"/>
      <c r="L10" s="25" t="e">
        <f>L11/L12</f>
        <v>#DIV/0!</v>
      </c>
      <c r="M10" s="26" t="e">
        <f>M11/M12</f>
        <v>#DIV/0!</v>
      </c>
      <c r="N10" s="478" t="s">
        <v>25</v>
      </c>
      <c r="O10" s="478"/>
      <c r="P10" s="479"/>
      <c r="Q10" s="25">
        <f>Q11/Q12</f>
        <v>0</v>
      </c>
      <c r="R10" s="480" t="s">
        <v>25</v>
      </c>
      <c r="S10" s="481"/>
      <c r="T10" s="482"/>
      <c r="U10" s="25" t="e">
        <f>U11/U12</f>
        <v>#DIV/0!</v>
      </c>
      <c r="V10" s="26">
        <f>V11/V12</f>
        <v>0</v>
      </c>
    </row>
    <row r="11" spans="1:22" ht="30" customHeight="1">
      <c r="A11" s="487"/>
      <c r="B11" s="483" t="s">
        <v>1156</v>
      </c>
      <c r="C11" s="483" t="s">
        <v>1157</v>
      </c>
      <c r="D11" s="335" t="s">
        <v>639</v>
      </c>
      <c r="E11" s="75"/>
      <c r="F11" s="76"/>
      <c r="G11" s="77"/>
      <c r="H11" s="16">
        <f t="shared" ref="H11" si="5">SUM(E11:G11)</f>
        <v>0</v>
      </c>
      <c r="I11" s="75"/>
      <c r="J11" s="76"/>
      <c r="K11" s="77"/>
      <c r="L11" s="16">
        <f t="shared" ref="L11" si="6">SUM(I11:K11)</f>
        <v>0</v>
      </c>
      <c r="M11" s="17">
        <f t="shared" ref="M11:M15" si="7">+H11+L11</f>
        <v>0</v>
      </c>
      <c r="N11" s="75"/>
      <c r="O11" s="76"/>
      <c r="P11" s="77"/>
      <c r="Q11" s="16">
        <f t="shared" ref="Q11" si="8">SUM(N11:P11)</f>
        <v>0</v>
      </c>
      <c r="R11" s="13"/>
      <c r="S11" s="14"/>
      <c r="T11" s="15"/>
      <c r="U11" s="16">
        <f t="shared" ref="U11" si="9">SUM(R11:T11)</f>
        <v>0</v>
      </c>
      <c r="V11" s="17">
        <f>+H11+L11+Q11+U11</f>
        <v>0</v>
      </c>
    </row>
    <row r="12" spans="1:22" ht="30" customHeight="1" thickBot="1">
      <c r="A12" s="487"/>
      <c r="B12" s="484"/>
      <c r="C12" s="484"/>
      <c r="D12" s="40" t="s">
        <v>640</v>
      </c>
      <c r="E12" s="393"/>
      <c r="F12" s="384"/>
      <c r="G12" s="392"/>
      <c r="H12" s="61">
        <f t="shared" ref="H12:H15" si="10">SUM(E12:G12)</f>
        <v>0</v>
      </c>
      <c r="I12" s="393"/>
      <c r="J12" s="384"/>
      <c r="K12" s="392"/>
      <c r="L12" s="61">
        <f t="shared" ref="L12" si="11">SUM(I12:K12)</f>
        <v>0</v>
      </c>
      <c r="M12" s="62">
        <f t="shared" si="7"/>
        <v>0</v>
      </c>
      <c r="N12" s="393">
        <v>1</v>
      </c>
      <c r="O12" s="384"/>
      <c r="P12" s="392"/>
      <c r="Q12" s="61">
        <f t="shared" ref="Q12" si="12">SUM(N12:P12)</f>
        <v>1</v>
      </c>
      <c r="R12" s="63"/>
      <c r="S12" s="64"/>
      <c r="T12" s="65"/>
      <c r="U12" s="61">
        <f t="shared" ref="U12" si="13">SUM(R12:T12)</f>
        <v>0</v>
      </c>
      <c r="V12" s="62">
        <f>+H12+L12+Q12+U12</f>
        <v>1</v>
      </c>
    </row>
    <row r="13" spans="1:22" ht="46.5" customHeight="1" thickBot="1">
      <c r="A13" s="487"/>
      <c r="B13" s="24" t="s">
        <v>28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>H14/H15</f>
        <v>0.8</v>
      </c>
      <c r="I13" s="478" t="s">
        <v>25</v>
      </c>
      <c r="J13" s="478"/>
      <c r="K13" s="479"/>
      <c r="L13" s="25">
        <f>L14/L15</f>
        <v>0.46666666666666667</v>
      </c>
      <c r="M13" s="26">
        <f>M14/M15</f>
        <v>0.6333333333333333</v>
      </c>
      <c r="N13" s="478" t="s">
        <v>25</v>
      </c>
      <c r="O13" s="478"/>
      <c r="P13" s="479"/>
      <c r="Q13" s="25">
        <f>Q14/Q15</f>
        <v>1</v>
      </c>
      <c r="R13" s="480" t="s">
        <v>25</v>
      </c>
      <c r="S13" s="481"/>
      <c r="T13" s="482"/>
      <c r="U13" s="25" t="e">
        <f>U14/U15</f>
        <v>#DIV/0!</v>
      </c>
      <c r="V13" s="26">
        <f>V14/V15</f>
        <v>0.75555555555555554</v>
      </c>
    </row>
    <row r="14" spans="1:22" ht="30" customHeight="1">
      <c r="A14" s="487"/>
      <c r="B14" s="483" t="s">
        <v>1137</v>
      </c>
      <c r="C14" s="483" t="s">
        <v>1138</v>
      </c>
      <c r="D14" s="335" t="s">
        <v>1140</v>
      </c>
      <c r="E14" s="75">
        <v>2</v>
      </c>
      <c r="F14" s="76">
        <v>5</v>
      </c>
      <c r="G14" s="77">
        <v>5</v>
      </c>
      <c r="H14" s="16">
        <f t="shared" si="10"/>
        <v>12</v>
      </c>
      <c r="I14" s="75">
        <v>5</v>
      </c>
      <c r="J14" s="76">
        <v>2</v>
      </c>
      <c r="K14" s="77">
        <v>0</v>
      </c>
      <c r="L14" s="16">
        <f t="shared" ref="L14" si="14">SUM(I14:K14)</f>
        <v>7</v>
      </c>
      <c r="M14" s="17">
        <f t="shared" si="7"/>
        <v>19</v>
      </c>
      <c r="N14" s="75">
        <v>10</v>
      </c>
      <c r="O14" s="76">
        <v>5</v>
      </c>
      <c r="P14" s="77"/>
      <c r="Q14" s="16">
        <f t="shared" ref="Q14" si="15">SUM(N14:P14)</f>
        <v>15</v>
      </c>
      <c r="R14" s="13"/>
      <c r="S14" s="14"/>
      <c r="T14" s="15"/>
      <c r="U14" s="16">
        <f t="shared" ref="U14" si="16">SUM(R14:T14)</f>
        <v>0</v>
      </c>
      <c r="V14" s="17">
        <f>+H14+L14+Q14+U14</f>
        <v>34</v>
      </c>
    </row>
    <row r="15" spans="1:22" ht="30" customHeight="1" thickBot="1">
      <c r="A15" s="487"/>
      <c r="B15" s="484"/>
      <c r="C15" s="484"/>
      <c r="D15" s="40" t="s">
        <v>1120</v>
      </c>
      <c r="E15" s="393">
        <v>5</v>
      </c>
      <c r="F15" s="384">
        <v>5</v>
      </c>
      <c r="G15" s="392">
        <v>5</v>
      </c>
      <c r="H15" s="61">
        <f t="shared" si="10"/>
        <v>15</v>
      </c>
      <c r="I15" s="393">
        <v>5</v>
      </c>
      <c r="J15" s="384">
        <v>5</v>
      </c>
      <c r="K15" s="392">
        <v>5</v>
      </c>
      <c r="L15" s="61">
        <f t="shared" ref="L15" si="17">SUM(I15:K15)</f>
        <v>15</v>
      </c>
      <c r="M15" s="62">
        <f t="shared" si="7"/>
        <v>30</v>
      </c>
      <c r="N15" s="393">
        <v>5</v>
      </c>
      <c r="O15" s="384">
        <v>5</v>
      </c>
      <c r="P15" s="392">
        <v>5</v>
      </c>
      <c r="Q15" s="61">
        <f t="shared" ref="Q15" si="18">SUM(N15:P15)</f>
        <v>15</v>
      </c>
      <c r="R15" s="58"/>
      <c r="S15" s="59"/>
      <c r="T15" s="60"/>
      <c r="U15" s="61">
        <f t="shared" ref="U15" si="19">SUM(R15:T15)</f>
        <v>0</v>
      </c>
      <c r="V15" s="62">
        <f>+H15+L15+Q15+U15</f>
        <v>45</v>
      </c>
    </row>
    <row r="16" spans="1:22" ht="42" customHeight="1" thickBot="1">
      <c r="A16" s="487"/>
      <c r="B16" s="451" t="s">
        <v>143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 t="shared" ref="H16" si="20">H17/H18</f>
        <v>0.5</v>
      </c>
      <c r="I16" s="478" t="s">
        <v>25</v>
      </c>
      <c r="J16" s="478"/>
      <c r="K16" s="479"/>
      <c r="L16" s="25" t="e">
        <f t="shared" ref="L16:M16" si="21">L17/L18</f>
        <v>#DIV/0!</v>
      </c>
      <c r="M16" s="26">
        <f t="shared" si="21"/>
        <v>0.66</v>
      </c>
      <c r="N16" s="478" t="s">
        <v>25</v>
      </c>
      <c r="O16" s="478"/>
      <c r="P16" s="479"/>
      <c r="Q16" s="25">
        <f t="shared" ref="Q16" si="22">Q17/Q18</f>
        <v>0.08</v>
      </c>
      <c r="R16" s="480" t="s">
        <v>25</v>
      </c>
      <c r="S16" s="481"/>
      <c r="T16" s="482"/>
      <c r="U16" s="25" t="e">
        <f t="shared" ref="U16:V16" si="23">U17/U18</f>
        <v>#DIV/0!</v>
      </c>
      <c r="V16" s="26">
        <f t="shared" si="23"/>
        <v>0.37</v>
      </c>
    </row>
    <row r="17" spans="1:22" ht="34.5" customHeight="1">
      <c r="A17" s="487"/>
      <c r="B17" s="483" t="s">
        <v>572</v>
      </c>
      <c r="C17" s="483" t="s">
        <v>1141</v>
      </c>
      <c r="D17" s="335" t="s">
        <v>164</v>
      </c>
      <c r="E17" s="75"/>
      <c r="F17" s="76"/>
      <c r="G17" s="77">
        <v>25</v>
      </c>
      <c r="H17" s="16">
        <f t="shared" ref="H17:H18" si="24">SUM(E17:G17)</f>
        <v>25</v>
      </c>
      <c r="I17" s="75">
        <v>5</v>
      </c>
      <c r="J17" s="76"/>
      <c r="K17" s="77">
        <v>3</v>
      </c>
      <c r="L17" s="16">
        <f t="shared" ref="L17" si="25">SUM(I17:K17)</f>
        <v>8</v>
      </c>
      <c r="M17" s="17">
        <f t="shared" ref="M17:M18" si="26">+H17+L17</f>
        <v>33</v>
      </c>
      <c r="N17" s="75">
        <v>1</v>
      </c>
      <c r="O17" s="76">
        <v>3</v>
      </c>
      <c r="P17" s="77"/>
      <c r="Q17" s="16">
        <f t="shared" ref="Q17:Q18" si="27">SUM(N17:P17)</f>
        <v>4</v>
      </c>
      <c r="R17" s="13"/>
      <c r="S17" s="14"/>
      <c r="T17" s="15"/>
      <c r="U17" s="16">
        <f t="shared" ref="U17:U18" si="28">SUM(R17:T17)</f>
        <v>0</v>
      </c>
      <c r="V17" s="17">
        <f t="shared" ref="V17:V18" si="29">+H17+L17+Q17+U17</f>
        <v>37</v>
      </c>
    </row>
    <row r="18" spans="1:22" ht="34.5" customHeight="1" thickBot="1">
      <c r="A18" s="487"/>
      <c r="B18" s="484"/>
      <c r="C18" s="484"/>
      <c r="D18" s="34" t="s">
        <v>165</v>
      </c>
      <c r="E18" s="84"/>
      <c r="F18" s="85"/>
      <c r="G18" s="86">
        <v>50</v>
      </c>
      <c r="H18" s="22">
        <f t="shared" si="24"/>
        <v>50</v>
      </c>
      <c r="I18" s="84"/>
      <c r="J18" s="85"/>
      <c r="K18" s="86"/>
      <c r="L18" s="22">
        <f t="shared" ref="L18" si="30">SUM(I18:K18)</f>
        <v>0</v>
      </c>
      <c r="M18" s="23">
        <f t="shared" si="26"/>
        <v>50</v>
      </c>
      <c r="N18" s="84"/>
      <c r="O18" s="85"/>
      <c r="P18" s="86">
        <v>50</v>
      </c>
      <c r="Q18" s="22">
        <f t="shared" si="27"/>
        <v>50</v>
      </c>
      <c r="R18" s="19"/>
      <c r="S18" s="20"/>
      <c r="T18" s="21"/>
      <c r="U18" s="22">
        <f t="shared" si="28"/>
        <v>0</v>
      </c>
      <c r="V18" s="23">
        <f t="shared" si="29"/>
        <v>100</v>
      </c>
    </row>
    <row r="19" spans="1:22" ht="39.75" customHeight="1" thickBot="1">
      <c r="A19" s="487"/>
      <c r="B19" s="451" t="s">
        <v>265</v>
      </c>
      <c r="C19" s="7" t="s">
        <v>24</v>
      </c>
      <c r="D19" s="103" t="s">
        <v>27</v>
      </c>
      <c r="E19" s="485" t="s">
        <v>25</v>
      </c>
      <c r="F19" s="478"/>
      <c r="G19" s="479"/>
      <c r="H19" s="25">
        <f t="shared" ref="H19" si="31">H20/H21</f>
        <v>0.06</v>
      </c>
      <c r="I19" s="485" t="s">
        <v>25</v>
      </c>
      <c r="J19" s="478"/>
      <c r="K19" s="479"/>
      <c r="L19" s="25" t="e">
        <f t="shared" ref="L19:M19" si="32">L20/L21</f>
        <v>#DIV/0!</v>
      </c>
      <c r="M19" s="26">
        <f t="shared" si="32"/>
        <v>0.1</v>
      </c>
      <c r="N19" s="485" t="s">
        <v>25</v>
      </c>
      <c r="O19" s="478"/>
      <c r="P19" s="479"/>
      <c r="Q19" s="25">
        <f t="shared" ref="Q19" si="33">Q20/Q21</f>
        <v>0.14000000000000001</v>
      </c>
      <c r="R19" s="480" t="s">
        <v>25</v>
      </c>
      <c r="S19" s="481"/>
      <c r="T19" s="482"/>
      <c r="U19" s="25" t="e">
        <f t="shared" ref="U19:V19" si="34">U20/U21</f>
        <v>#DIV/0!</v>
      </c>
      <c r="V19" s="26">
        <f t="shared" si="34"/>
        <v>0.12</v>
      </c>
    </row>
    <row r="20" spans="1:22" ht="32.25" customHeight="1">
      <c r="A20" s="487"/>
      <c r="B20" s="483" t="s">
        <v>1139</v>
      </c>
      <c r="C20" s="483" t="s">
        <v>1142</v>
      </c>
      <c r="D20" s="335" t="s">
        <v>164</v>
      </c>
      <c r="E20" s="75"/>
      <c r="F20" s="76"/>
      <c r="G20" s="77">
        <v>3</v>
      </c>
      <c r="H20" s="16">
        <f t="shared" ref="H20:H21" si="35">SUM(E20:G20)</f>
        <v>3</v>
      </c>
      <c r="I20" s="75">
        <v>1</v>
      </c>
      <c r="J20" s="76"/>
      <c r="K20" s="77">
        <v>1</v>
      </c>
      <c r="L20" s="16">
        <f t="shared" ref="L20" si="36">SUM(I20:K20)</f>
        <v>2</v>
      </c>
      <c r="M20" s="17">
        <f t="shared" ref="M20:M21" si="37">+H20+L20</f>
        <v>5</v>
      </c>
      <c r="N20" s="75">
        <v>5</v>
      </c>
      <c r="O20" s="76">
        <v>2</v>
      </c>
      <c r="P20" s="77"/>
      <c r="Q20" s="16">
        <f t="shared" ref="Q20:Q21" si="38">SUM(N20:P20)</f>
        <v>7</v>
      </c>
      <c r="R20" s="13"/>
      <c r="S20" s="14"/>
      <c r="T20" s="15"/>
      <c r="U20" s="16">
        <f t="shared" ref="U20:U21" si="39">SUM(R20:T20)</f>
        <v>0</v>
      </c>
      <c r="V20" s="17">
        <f t="shared" ref="V20:V21" si="40">+H20+L20+Q20+U20</f>
        <v>12</v>
      </c>
    </row>
    <row r="21" spans="1:22" ht="32.25" customHeight="1" thickBot="1">
      <c r="A21" s="488"/>
      <c r="B21" s="484"/>
      <c r="C21" s="484"/>
      <c r="D21" s="34" t="s">
        <v>165</v>
      </c>
      <c r="E21" s="84"/>
      <c r="F21" s="85"/>
      <c r="G21" s="86">
        <v>50</v>
      </c>
      <c r="H21" s="22">
        <f t="shared" si="35"/>
        <v>50</v>
      </c>
      <c r="I21" s="84"/>
      <c r="J21" s="85"/>
      <c r="K21" s="86"/>
      <c r="L21" s="22">
        <f t="shared" ref="L21" si="41">SUM(I21:K21)</f>
        <v>0</v>
      </c>
      <c r="M21" s="23">
        <f t="shared" si="37"/>
        <v>50</v>
      </c>
      <c r="N21" s="84"/>
      <c r="O21" s="85"/>
      <c r="P21" s="86">
        <v>50</v>
      </c>
      <c r="Q21" s="22">
        <f t="shared" si="38"/>
        <v>50</v>
      </c>
      <c r="R21" s="19"/>
      <c r="S21" s="20"/>
      <c r="T21" s="21"/>
      <c r="U21" s="22">
        <f t="shared" si="39"/>
        <v>0</v>
      </c>
      <c r="V21" s="23">
        <f t="shared" si="40"/>
        <v>100</v>
      </c>
    </row>
    <row r="22" spans="1:22" ht="13.5" customHeight="1"/>
    <row r="23" spans="1:22" ht="45" customHeight="1">
      <c r="A23" s="520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</row>
    <row r="24" spans="1:22" ht="12" customHeight="1" thickBot="1"/>
    <row r="25" spans="1:22" ht="48" customHeight="1" thickBot="1">
      <c r="A25" s="499" t="s">
        <v>0</v>
      </c>
      <c r="B25" s="500"/>
      <c r="C25" s="507" t="s">
        <v>1</v>
      </c>
      <c r="D25" s="504" t="s">
        <v>2</v>
      </c>
      <c r="E25" s="507" t="s">
        <v>3</v>
      </c>
      <c r="F25" s="504" t="s">
        <v>4</v>
      </c>
      <c r="G25" s="507" t="s">
        <v>5</v>
      </c>
      <c r="H25" s="504" t="s">
        <v>6</v>
      </c>
      <c r="I25" s="507" t="s">
        <v>7</v>
      </c>
      <c r="J25" s="504" t="s">
        <v>4</v>
      </c>
      <c r="K25" s="507" t="s">
        <v>8</v>
      </c>
      <c r="L25" s="504" t="s">
        <v>9</v>
      </c>
      <c r="M25" s="507" t="s">
        <v>10</v>
      </c>
      <c r="N25" s="504" t="s">
        <v>11</v>
      </c>
      <c r="O25" s="507" t="s">
        <v>4</v>
      </c>
      <c r="P25" s="504" t="s">
        <v>12</v>
      </c>
      <c r="Q25" s="507" t="s">
        <v>13</v>
      </c>
      <c r="R25" s="504" t="s">
        <v>14</v>
      </c>
      <c r="S25" s="507" t="s">
        <v>4</v>
      </c>
      <c r="T25" s="504" t="s">
        <v>15</v>
      </c>
    </row>
    <row r="26" spans="1:22" ht="35.1" customHeight="1" thickBot="1">
      <c r="A26" s="2" t="s">
        <v>16</v>
      </c>
      <c r="B26" s="3" t="s">
        <v>17</v>
      </c>
      <c r="C26" s="508"/>
      <c r="D26" s="505"/>
      <c r="E26" s="508"/>
      <c r="F26" s="505"/>
      <c r="G26" s="508"/>
      <c r="H26" s="505"/>
      <c r="I26" s="508"/>
      <c r="J26" s="505"/>
      <c r="K26" s="508"/>
      <c r="L26" s="505"/>
      <c r="M26" s="508"/>
      <c r="N26" s="505"/>
      <c r="O26" s="508"/>
      <c r="P26" s="505"/>
      <c r="Q26" s="508"/>
      <c r="R26" s="505"/>
      <c r="S26" s="508"/>
      <c r="T26" s="505"/>
    </row>
    <row r="27" spans="1:22" ht="35.1" customHeight="1" thickBot="1">
      <c r="A27" s="4" t="s">
        <v>18</v>
      </c>
      <c r="B27" s="5" t="s">
        <v>19</v>
      </c>
      <c r="C27" s="508"/>
      <c r="D27" s="505"/>
      <c r="E27" s="508"/>
      <c r="F27" s="505"/>
      <c r="G27" s="508"/>
      <c r="H27" s="505"/>
      <c r="I27" s="508"/>
      <c r="J27" s="505"/>
      <c r="K27" s="508"/>
      <c r="L27" s="505"/>
      <c r="M27" s="508"/>
      <c r="N27" s="505"/>
      <c r="O27" s="508"/>
      <c r="P27" s="505"/>
      <c r="Q27" s="508"/>
      <c r="R27" s="505"/>
      <c r="S27" s="508"/>
      <c r="T27" s="505"/>
    </row>
    <row r="28" spans="1:22" ht="49.5" customHeight="1" thickBot="1">
      <c r="A28" s="180" t="s">
        <v>20</v>
      </c>
      <c r="B28" s="175" t="s">
        <v>21</v>
      </c>
      <c r="C28" s="509"/>
      <c r="D28" s="506"/>
      <c r="E28" s="509"/>
      <c r="F28" s="506"/>
      <c r="G28" s="509"/>
      <c r="H28" s="506"/>
      <c r="I28" s="509"/>
      <c r="J28" s="506"/>
      <c r="K28" s="509"/>
      <c r="L28" s="506"/>
      <c r="M28" s="509"/>
      <c r="N28" s="506"/>
      <c r="O28" s="509"/>
      <c r="P28" s="506"/>
      <c r="Q28" s="509"/>
      <c r="R28" s="506"/>
      <c r="S28" s="509"/>
      <c r="T28" s="506"/>
    </row>
    <row r="29" spans="1:22" ht="35.1" customHeight="1" thickBot="1">
      <c r="A29" s="7" t="s">
        <v>38</v>
      </c>
      <c r="B29" s="103" t="s">
        <v>39</v>
      </c>
      <c r="C29" s="475" t="s">
        <v>25</v>
      </c>
      <c r="D29" s="475"/>
      <c r="E29" s="476"/>
      <c r="F29" s="9">
        <f>F30/F31</f>
        <v>1</v>
      </c>
      <c r="G29" s="477" t="s">
        <v>25</v>
      </c>
      <c r="H29" s="475"/>
      <c r="I29" s="476"/>
      <c r="J29" s="9">
        <f>J30/J31</f>
        <v>1</v>
      </c>
      <c r="K29" s="10">
        <f>K30/K31</f>
        <v>1</v>
      </c>
      <c r="L29" s="477" t="s">
        <v>25</v>
      </c>
      <c r="M29" s="475"/>
      <c r="N29" s="476"/>
      <c r="O29" s="9">
        <f>O30/O31</f>
        <v>0.66666666666666663</v>
      </c>
      <c r="P29" s="477" t="s">
        <v>25</v>
      </c>
      <c r="Q29" s="475"/>
      <c r="R29" s="476"/>
      <c r="S29" s="9" t="e">
        <f>S30/S31</f>
        <v>#DIV/0!</v>
      </c>
      <c r="T29" s="10">
        <f>T30/T31</f>
        <v>0.88888888888888884</v>
      </c>
    </row>
    <row r="30" spans="1:22" ht="35.1" customHeight="1">
      <c r="A30" s="486" t="s">
        <v>1133</v>
      </c>
      <c r="B30" s="335" t="s">
        <v>1014</v>
      </c>
      <c r="C30" s="75">
        <v>10</v>
      </c>
      <c r="D30" s="76">
        <v>10</v>
      </c>
      <c r="E30" s="77">
        <v>10</v>
      </c>
      <c r="F30" s="16">
        <f>SUM(C30:E30)</f>
        <v>30</v>
      </c>
      <c r="G30" s="75">
        <v>10</v>
      </c>
      <c r="H30" s="76">
        <v>10</v>
      </c>
      <c r="I30" s="77">
        <v>10</v>
      </c>
      <c r="J30" s="16">
        <f>SUM(G30:I30)</f>
        <v>30</v>
      </c>
      <c r="K30" s="17">
        <f>+F30+J30</f>
        <v>60</v>
      </c>
      <c r="L30" s="75">
        <v>10</v>
      </c>
      <c r="M30" s="76">
        <v>10</v>
      </c>
      <c r="N30" s="77"/>
      <c r="O30" s="16">
        <f>SUM(L30:N30)</f>
        <v>20</v>
      </c>
      <c r="P30" s="13"/>
      <c r="Q30" s="14"/>
      <c r="R30" s="15"/>
      <c r="S30" s="16">
        <f>SUM(P30:R30)</f>
        <v>0</v>
      </c>
      <c r="T30" s="17">
        <f>+F30+J30+O30+S30</f>
        <v>80</v>
      </c>
    </row>
    <row r="31" spans="1:22" ht="35.1" customHeight="1" thickBot="1">
      <c r="A31" s="488"/>
      <c r="B31" s="34" t="s">
        <v>1144</v>
      </c>
      <c r="C31" s="84">
        <v>10</v>
      </c>
      <c r="D31" s="85">
        <v>10</v>
      </c>
      <c r="E31" s="86">
        <v>10</v>
      </c>
      <c r="F31" s="22">
        <f>SUM(C31:E31)</f>
        <v>30</v>
      </c>
      <c r="G31" s="84">
        <v>10</v>
      </c>
      <c r="H31" s="85">
        <v>10</v>
      </c>
      <c r="I31" s="86">
        <v>10</v>
      </c>
      <c r="J31" s="22">
        <f>SUM(G31:I31)</f>
        <v>30</v>
      </c>
      <c r="K31" s="23">
        <f>+F31+J31</f>
        <v>60</v>
      </c>
      <c r="L31" s="84">
        <v>10</v>
      </c>
      <c r="M31" s="85">
        <v>10</v>
      </c>
      <c r="N31" s="86">
        <v>10</v>
      </c>
      <c r="O31" s="22">
        <f>SUM(L31:N31)</f>
        <v>30</v>
      </c>
      <c r="P31" s="19"/>
      <c r="Q31" s="20"/>
      <c r="R31" s="21"/>
      <c r="S31" s="22">
        <f>SUM(P31:R31)</f>
        <v>0</v>
      </c>
      <c r="T31" s="23">
        <f>+F31+J31+O31+S31</f>
        <v>90</v>
      </c>
    </row>
    <row r="32" spans="1:22" ht="35.1" customHeight="1" thickBot="1">
      <c r="A32" s="7" t="s">
        <v>43</v>
      </c>
      <c r="B32" s="103" t="s">
        <v>39</v>
      </c>
      <c r="C32" s="478" t="s">
        <v>25</v>
      </c>
      <c r="D32" s="478"/>
      <c r="E32" s="479"/>
      <c r="F32" s="25">
        <f>F33/F34</f>
        <v>1</v>
      </c>
      <c r="G32" s="485" t="s">
        <v>25</v>
      </c>
      <c r="H32" s="478"/>
      <c r="I32" s="479"/>
      <c r="J32" s="25">
        <f>J33/J34</f>
        <v>1</v>
      </c>
      <c r="K32" s="26">
        <f>K33/K34</f>
        <v>1</v>
      </c>
      <c r="L32" s="485" t="s">
        <v>25</v>
      </c>
      <c r="M32" s="478"/>
      <c r="N32" s="479"/>
      <c r="O32" s="25">
        <f>O33/O34</f>
        <v>0.75</v>
      </c>
      <c r="P32" s="480" t="s">
        <v>25</v>
      </c>
      <c r="Q32" s="481"/>
      <c r="R32" s="482"/>
      <c r="S32" s="25" t="e">
        <f>S33/S34</f>
        <v>#DIV/0!</v>
      </c>
      <c r="T32" s="26">
        <f>T33/T34</f>
        <v>0.93333333333333335</v>
      </c>
    </row>
    <row r="33" spans="1:20" ht="35.1" customHeight="1">
      <c r="A33" s="486" t="s">
        <v>1134</v>
      </c>
      <c r="B33" s="335" t="s">
        <v>1145</v>
      </c>
      <c r="C33" s="75">
        <v>1</v>
      </c>
      <c r="D33" s="76">
        <v>2</v>
      </c>
      <c r="E33" s="77">
        <v>2</v>
      </c>
      <c r="F33" s="16">
        <f>SUM(C33:E33)</f>
        <v>5</v>
      </c>
      <c r="G33" s="75">
        <v>2</v>
      </c>
      <c r="H33" s="76">
        <v>2</v>
      </c>
      <c r="I33" s="77">
        <v>2</v>
      </c>
      <c r="J33" s="16">
        <f>SUM(G33:I33)</f>
        <v>6</v>
      </c>
      <c r="K33" s="17">
        <f>+F33+J33</f>
        <v>11</v>
      </c>
      <c r="L33" s="75">
        <v>2</v>
      </c>
      <c r="M33" s="76">
        <v>1</v>
      </c>
      <c r="N33" s="77"/>
      <c r="O33" s="16">
        <f>SUM(L33:N33)</f>
        <v>3</v>
      </c>
      <c r="P33" s="13"/>
      <c r="Q33" s="14"/>
      <c r="R33" s="15"/>
      <c r="S33" s="16">
        <f>SUM(P33:R33)</f>
        <v>0</v>
      </c>
      <c r="T33" s="17">
        <f>+F33+J33+O33+S33</f>
        <v>14</v>
      </c>
    </row>
    <row r="34" spans="1:20" ht="35.1" customHeight="1" thickBot="1">
      <c r="A34" s="488"/>
      <c r="B34" s="34" t="s">
        <v>1146</v>
      </c>
      <c r="C34" s="84">
        <v>1</v>
      </c>
      <c r="D34" s="85">
        <v>2</v>
      </c>
      <c r="E34" s="86">
        <v>2</v>
      </c>
      <c r="F34" s="22">
        <f>SUM(C34:E34)</f>
        <v>5</v>
      </c>
      <c r="G34" s="84">
        <v>2</v>
      </c>
      <c r="H34" s="85">
        <v>2</v>
      </c>
      <c r="I34" s="86">
        <v>2</v>
      </c>
      <c r="J34" s="22">
        <f>SUM(G34:I34)</f>
        <v>6</v>
      </c>
      <c r="K34" s="23">
        <f>+F34+J34</f>
        <v>11</v>
      </c>
      <c r="L34" s="84">
        <v>2</v>
      </c>
      <c r="M34" s="85">
        <v>1</v>
      </c>
      <c r="N34" s="86">
        <v>1</v>
      </c>
      <c r="O34" s="22">
        <f>SUM(L34:N34)</f>
        <v>4</v>
      </c>
      <c r="P34" s="19"/>
      <c r="Q34" s="20"/>
      <c r="R34" s="21"/>
      <c r="S34" s="22">
        <f>SUM(P34:R34)</f>
        <v>0</v>
      </c>
      <c r="T34" s="23">
        <f>+F34+J34+O34+S34</f>
        <v>15</v>
      </c>
    </row>
    <row r="35" spans="1:20" ht="35.1" customHeight="1" thickBot="1">
      <c r="A35" s="7" t="s">
        <v>45</v>
      </c>
      <c r="B35" s="103" t="s">
        <v>39</v>
      </c>
      <c r="C35" s="478" t="s">
        <v>25</v>
      </c>
      <c r="D35" s="478"/>
      <c r="E35" s="479"/>
      <c r="F35" s="25">
        <f>F36/F37</f>
        <v>0.66666666666666663</v>
      </c>
      <c r="G35" s="485" t="s">
        <v>25</v>
      </c>
      <c r="H35" s="478"/>
      <c r="I35" s="479"/>
      <c r="J35" s="25">
        <f>J36/J37</f>
        <v>0.66666666666666663</v>
      </c>
      <c r="K35" s="26">
        <f>K36/K37</f>
        <v>0.66666666666666663</v>
      </c>
      <c r="L35" s="485" t="s">
        <v>25</v>
      </c>
      <c r="M35" s="478"/>
      <c r="N35" s="479"/>
      <c r="O35" s="25">
        <f>O36/O37</f>
        <v>0.66666666666666663</v>
      </c>
      <c r="P35" s="480" t="s">
        <v>25</v>
      </c>
      <c r="Q35" s="481"/>
      <c r="R35" s="482"/>
      <c r="S35" s="25">
        <f>S36/S37</f>
        <v>0</v>
      </c>
      <c r="T35" s="26">
        <f>T36/T37</f>
        <v>0.6</v>
      </c>
    </row>
    <row r="36" spans="1:20" ht="35.1" customHeight="1">
      <c r="A36" s="628" t="s">
        <v>573</v>
      </c>
      <c r="B36" s="335" t="s">
        <v>1147</v>
      </c>
      <c r="C36" s="75">
        <v>0</v>
      </c>
      <c r="D36" s="76">
        <v>1</v>
      </c>
      <c r="E36" s="77">
        <v>1</v>
      </c>
      <c r="F36" s="16">
        <f>SUM(C36:E36)</f>
        <v>2</v>
      </c>
      <c r="G36" s="75">
        <v>0</v>
      </c>
      <c r="H36" s="76">
        <v>1</v>
      </c>
      <c r="I36" s="77">
        <v>1</v>
      </c>
      <c r="J36" s="16">
        <f>SUM(G36:I36)</f>
        <v>2</v>
      </c>
      <c r="K36" s="17">
        <f>+F36+J36</f>
        <v>4</v>
      </c>
      <c r="L36" s="75">
        <v>1</v>
      </c>
      <c r="M36" s="76">
        <v>1</v>
      </c>
      <c r="N36" s="77"/>
      <c r="O36" s="16">
        <f>SUM(L36:N36)</f>
        <v>2</v>
      </c>
      <c r="P36" s="13"/>
      <c r="Q36" s="14"/>
      <c r="R36" s="15"/>
      <c r="S36" s="16">
        <f>SUM(P36:R36)</f>
        <v>0</v>
      </c>
      <c r="T36" s="17">
        <f>+F36+J36+O36+S36</f>
        <v>6</v>
      </c>
    </row>
    <row r="37" spans="1:20" ht="35.1" customHeight="1" thickBot="1">
      <c r="A37" s="629"/>
      <c r="B37" s="34" t="s">
        <v>1148</v>
      </c>
      <c r="C37" s="84">
        <v>1</v>
      </c>
      <c r="D37" s="85">
        <v>1</v>
      </c>
      <c r="E37" s="86">
        <v>1</v>
      </c>
      <c r="F37" s="22">
        <v>3</v>
      </c>
      <c r="G37" s="84">
        <v>1</v>
      </c>
      <c r="H37" s="85">
        <v>1</v>
      </c>
      <c r="I37" s="86">
        <v>1</v>
      </c>
      <c r="J37" s="22">
        <v>3</v>
      </c>
      <c r="K37" s="23">
        <f>+F37+J37</f>
        <v>6</v>
      </c>
      <c r="L37" s="84">
        <v>1</v>
      </c>
      <c r="M37" s="85">
        <v>1</v>
      </c>
      <c r="N37" s="86">
        <v>1</v>
      </c>
      <c r="O37" s="22">
        <f>SUM(L37:N37)</f>
        <v>3</v>
      </c>
      <c r="P37" s="19"/>
      <c r="Q37" s="20">
        <v>1</v>
      </c>
      <c r="R37" s="21"/>
      <c r="S37" s="22">
        <f>SUM(P37:R37)</f>
        <v>1</v>
      </c>
      <c r="T37" s="23">
        <f>+F37+J37+O37+S37</f>
        <v>10</v>
      </c>
    </row>
    <row r="38" spans="1:20" ht="35.1" customHeight="1" thickBot="1">
      <c r="A38" s="7" t="s">
        <v>46</v>
      </c>
      <c r="B38" s="103" t="s">
        <v>39</v>
      </c>
      <c r="C38" s="478" t="s">
        <v>25</v>
      </c>
      <c r="D38" s="478"/>
      <c r="E38" s="479"/>
      <c r="F38" s="25">
        <f>F39/F40</f>
        <v>0.33333333333333331</v>
      </c>
      <c r="G38" s="485" t="s">
        <v>25</v>
      </c>
      <c r="H38" s="478"/>
      <c r="I38" s="479"/>
      <c r="J38" s="25">
        <f>J39/J40</f>
        <v>0.16666666666666666</v>
      </c>
      <c r="K38" s="26">
        <f>K39/K40</f>
        <v>0.25</v>
      </c>
      <c r="L38" s="485" t="s">
        <v>25</v>
      </c>
      <c r="M38" s="478"/>
      <c r="N38" s="479"/>
      <c r="O38" s="25">
        <f>O39/O40</f>
        <v>0.5</v>
      </c>
      <c r="P38" s="480" t="s">
        <v>25</v>
      </c>
      <c r="Q38" s="481"/>
      <c r="R38" s="482"/>
      <c r="S38" s="25">
        <f>S39/S40</f>
        <v>0</v>
      </c>
      <c r="T38" s="26">
        <f>T39/T40</f>
        <v>0.25</v>
      </c>
    </row>
    <row r="39" spans="1:20" ht="35.1" customHeight="1">
      <c r="A39" s="486" t="s">
        <v>574</v>
      </c>
      <c r="B39" s="335" t="s">
        <v>1149</v>
      </c>
      <c r="C39" s="75">
        <v>1</v>
      </c>
      <c r="D39" s="76">
        <v>1</v>
      </c>
      <c r="E39" s="77">
        <v>0</v>
      </c>
      <c r="F39" s="16">
        <f>SUM(C39:E39)</f>
        <v>2</v>
      </c>
      <c r="G39" s="75">
        <v>0</v>
      </c>
      <c r="H39" s="76">
        <v>0</v>
      </c>
      <c r="I39" s="77">
        <v>1</v>
      </c>
      <c r="J39" s="16">
        <f>SUM(G39:I39)</f>
        <v>1</v>
      </c>
      <c r="K39" s="17">
        <f>+F39+J39</f>
        <v>3</v>
      </c>
      <c r="L39" s="75">
        <v>1</v>
      </c>
      <c r="M39" s="76">
        <v>2</v>
      </c>
      <c r="N39" s="77"/>
      <c r="O39" s="16">
        <f>SUM(L39:N39)</f>
        <v>3</v>
      </c>
      <c r="P39" s="13"/>
      <c r="Q39" s="14"/>
      <c r="R39" s="15"/>
      <c r="S39" s="16">
        <f>SUM(P39:R39)</f>
        <v>0</v>
      </c>
      <c r="T39" s="17">
        <f>+F39+J39+O39+S39</f>
        <v>6</v>
      </c>
    </row>
    <row r="40" spans="1:20" ht="35.1" customHeight="1" thickBot="1">
      <c r="A40" s="488"/>
      <c r="B40" s="34" t="s">
        <v>1150</v>
      </c>
      <c r="C40" s="84">
        <v>2</v>
      </c>
      <c r="D40" s="85">
        <v>2</v>
      </c>
      <c r="E40" s="86">
        <v>2</v>
      </c>
      <c r="F40" s="22">
        <f>SUM(C40:E40)</f>
        <v>6</v>
      </c>
      <c r="G40" s="84">
        <v>2</v>
      </c>
      <c r="H40" s="85">
        <v>2</v>
      </c>
      <c r="I40" s="86">
        <v>2</v>
      </c>
      <c r="J40" s="22">
        <f>SUM(G40:I40)</f>
        <v>6</v>
      </c>
      <c r="K40" s="23">
        <f>+F40+J40</f>
        <v>12</v>
      </c>
      <c r="L40" s="84">
        <v>2</v>
      </c>
      <c r="M40" s="85">
        <v>2</v>
      </c>
      <c r="N40" s="86">
        <v>2</v>
      </c>
      <c r="O40" s="22">
        <f>SUM(L40:N40)</f>
        <v>6</v>
      </c>
      <c r="P40" s="19">
        <v>2</v>
      </c>
      <c r="Q40" s="20">
        <v>2</v>
      </c>
      <c r="R40" s="21">
        <v>2</v>
      </c>
      <c r="S40" s="22">
        <f>SUM(P40:R40)</f>
        <v>6</v>
      </c>
      <c r="T40" s="23">
        <f>+F40+J40+O40+S40</f>
        <v>24</v>
      </c>
    </row>
    <row r="41" spans="1:20" ht="35.1" customHeight="1" thickBot="1">
      <c r="A41" s="7" t="s">
        <v>48</v>
      </c>
      <c r="B41" s="103" t="s">
        <v>39</v>
      </c>
      <c r="C41" s="478" t="s">
        <v>25</v>
      </c>
      <c r="D41" s="478"/>
      <c r="E41" s="479"/>
      <c r="F41" s="25">
        <f>F42/F43</f>
        <v>0</v>
      </c>
      <c r="G41" s="485" t="s">
        <v>25</v>
      </c>
      <c r="H41" s="478"/>
      <c r="I41" s="479"/>
      <c r="J41" s="25">
        <f>J42/J43</f>
        <v>0</v>
      </c>
      <c r="K41" s="26">
        <f>K42/K43</f>
        <v>0</v>
      </c>
      <c r="L41" s="485" t="s">
        <v>25</v>
      </c>
      <c r="M41" s="478"/>
      <c r="N41" s="479"/>
      <c r="O41" s="25">
        <f>O42/O43</f>
        <v>0.33333333333333331</v>
      </c>
      <c r="P41" s="480" t="s">
        <v>25</v>
      </c>
      <c r="Q41" s="481"/>
      <c r="R41" s="482"/>
      <c r="S41" s="25">
        <f>S42/S43</f>
        <v>0</v>
      </c>
      <c r="T41" s="26">
        <f>T42/T43</f>
        <v>0.1111111111111111</v>
      </c>
    </row>
    <row r="42" spans="1:20" ht="35.1" customHeight="1">
      <c r="A42" s="486" t="s">
        <v>1154</v>
      </c>
      <c r="B42" s="335" t="s">
        <v>639</v>
      </c>
      <c r="C42" s="75">
        <v>0</v>
      </c>
      <c r="D42" s="76"/>
      <c r="E42" s="77">
        <v>0</v>
      </c>
      <c r="F42" s="16">
        <f>SUM(C42:E42)</f>
        <v>0</v>
      </c>
      <c r="G42" s="75">
        <v>0</v>
      </c>
      <c r="H42" s="76"/>
      <c r="I42" s="77">
        <v>0</v>
      </c>
      <c r="J42" s="16">
        <f>SUM(G42:I42)</f>
        <v>0</v>
      </c>
      <c r="K42" s="17">
        <f>+F42+J42</f>
        <v>0</v>
      </c>
      <c r="L42" s="75"/>
      <c r="M42" s="76">
        <v>1</v>
      </c>
      <c r="N42" s="77"/>
      <c r="O42" s="16">
        <f>SUM(L42:N42)</f>
        <v>1</v>
      </c>
      <c r="P42" s="13"/>
      <c r="Q42" s="14"/>
      <c r="R42" s="15"/>
      <c r="S42" s="16">
        <f>SUM(P42:R42)</f>
        <v>0</v>
      </c>
      <c r="T42" s="17">
        <f>+F42+J42+O42+S42</f>
        <v>1</v>
      </c>
    </row>
    <row r="43" spans="1:20" ht="35.1" customHeight="1" thickBot="1">
      <c r="A43" s="488"/>
      <c r="B43" s="34" t="s">
        <v>640</v>
      </c>
      <c r="C43" s="84">
        <v>1</v>
      </c>
      <c r="D43" s="85"/>
      <c r="E43" s="86">
        <v>1</v>
      </c>
      <c r="F43" s="22">
        <f>SUM(C43:E43)</f>
        <v>2</v>
      </c>
      <c r="G43" s="84">
        <v>1</v>
      </c>
      <c r="H43" s="85"/>
      <c r="I43" s="86">
        <v>1</v>
      </c>
      <c r="J43" s="22">
        <f>SUM(G43:I43)</f>
        <v>2</v>
      </c>
      <c r="K43" s="23">
        <f>+F43+J43</f>
        <v>4</v>
      </c>
      <c r="L43" s="84">
        <v>1</v>
      </c>
      <c r="M43" s="85">
        <v>1</v>
      </c>
      <c r="N43" s="86">
        <v>1</v>
      </c>
      <c r="O43" s="22">
        <f>SUM(L43:N43)</f>
        <v>3</v>
      </c>
      <c r="P43" s="19"/>
      <c r="Q43" s="20">
        <v>1</v>
      </c>
      <c r="R43" s="21">
        <v>1</v>
      </c>
      <c r="S43" s="22">
        <f>SUM(P43:R43)</f>
        <v>2</v>
      </c>
      <c r="T43" s="23">
        <f>+F43+J43+O43+S43</f>
        <v>9</v>
      </c>
    </row>
    <row r="44" spans="1:20" ht="35.1" customHeight="1" thickBot="1">
      <c r="A44" s="7" t="s">
        <v>49</v>
      </c>
      <c r="B44" s="103" t="s">
        <v>39</v>
      </c>
      <c r="C44" s="478" t="s">
        <v>25</v>
      </c>
      <c r="D44" s="478"/>
      <c r="E44" s="479"/>
      <c r="F44" s="25">
        <f>F45/F46</f>
        <v>1</v>
      </c>
      <c r="G44" s="485" t="s">
        <v>25</v>
      </c>
      <c r="H44" s="478"/>
      <c r="I44" s="479"/>
      <c r="J44" s="25">
        <f>J45/J46</f>
        <v>1</v>
      </c>
      <c r="K44" s="26">
        <f>K45/K46</f>
        <v>1</v>
      </c>
      <c r="L44" s="485" t="s">
        <v>25</v>
      </c>
      <c r="M44" s="478"/>
      <c r="N44" s="479"/>
      <c r="O44" s="25">
        <f>O45/O46</f>
        <v>0.66666666666666663</v>
      </c>
      <c r="P44" s="480" t="s">
        <v>25</v>
      </c>
      <c r="Q44" s="481"/>
      <c r="R44" s="482"/>
      <c r="S44" s="25" t="e">
        <f>S45/S46</f>
        <v>#DIV/0!</v>
      </c>
      <c r="T44" s="26">
        <f>T45/T46</f>
        <v>0.91666666666666663</v>
      </c>
    </row>
    <row r="45" spans="1:20" ht="35.1" customHeight="1">
      <c r="A45" s="486" t="s">
        <v>1135</v>
      </c>
      <c r="B45" s="335" t="s">
        <v>1151</v>
      </c>
      <c r="C45" s="75">
        <v>2</v>
      </c>
      <c r="D45" s="76">
        <v>2</v>
      </c>
      <c r="E45" s="77">
        <v>2</v>
      </c>
      <c r="F45" s="16">
        <f>SUM(C45:E45)</f>
        <v>6</v>
      </c>
      <c r="G45" s="75">
        <v>1</v>
      </c>
      <c r="H45" s="76">
        <v>1</v>
      </c>
      <c r="I45" s="77">
        <v>1</v>
      </c>
      <c r="J45" s="16">
        <f>SUM(G45:I45)</f>
        <v>3</v>
      </c>
      <c r="K45" s="17">
        <f>+F45+J45</f>
        <v>9</v>
      </c>
      <c r="L45" s="75">
        <v>1</v>
      </c>
      <c r="M45" s="76">
        <v>1</v>
      </c>
      <c r="N45" s="77"/>
      <c r="O45" s="16">
        <f>SUM(L45:N45)</f>
        <v>2</v>
      </c>
      <c r="P45" s="13"/>
      <c r="Q45" s="14"/>
      <c r="R45" s="15"/>
      <c r="S45" s="16">
        <f>SUM(P45:R45)</f>
        <v>0</v>
      </c>
      <c r="T45" s="17">
        <f>+F45+J45+O45+S45</f>
        <v>11</v>
      </c>
    </row>
    <row r="46" spans="1:20" ht="35.1" customHeight="1" thickBot="1">
      <c r="A46" s="488"/>
      <c r="B46" s="34" t="s">
        <v>789</v>
      </c>
      <c r="C46" s="84">
        <v>2</v>
      </c>
      <c r="D46" s="85">
        <v>2</v>
      </c>
      <c r="E46" s="86">
        <v>2</v>
      </c>
      <c r="F46" s="22">
        <f>SUM(C46:E46)</f>
        <v>6</v>
      </c>
      <c r="G46" s="84">
        <v>1</v>
      </c>
      <c r="H46" s="85">
        <v>1</v>
      </c>
      <c r="I46" s="86">
        <v>1</v>
      </c>
      <c r="J46" s="22">
        <f>SUM(G46:I46)</f>
        <v>3</v>
      </c>
      <c r="K46" s="23">
        <f>+F46+J46</f>
        <v>9</v>
      </c>
      <c r="L46" s="84">
        <v>1</v>
      </c>
      <c r="M46" s="85">
        <v>1</v>
      </c>
      <c r="N46" s="86">
        <v>1</v>
      </c>
      <c r="O46" s="22">
        <f>SUM(L46:N46)</f>
        <v>3</v>
      </c>
      <c r="P46" s="19"/>
      <c r="Q46" s="20"/>
      <c r="R46" s="21"/>
      <c r="S46" s="22">
        <f>SUM(P46:R46)</f>
        <v>0</v>
      </c>
      <c r="T46" s="23">
        <f>+F46+J46+O46+S46</f>
        <v>12</v>
      </c>
    </row>
    <row r="47" spans="1:20" ht="35.1" customHeight="1" thickBot="1">
      <c r="A47" s="7" t="s">
        <v>51</v>
      </c>
      <c r="B47" s="103" t="s">
        <v>39</v>
      </c>
      <c r="C47" s="478" t="s">
        <v>25</v>
      </c>
      <c r="D47" s="478"/>
      <c r="E47" s="479"/>
      <c r="F47" s="25">
        <f>F48/F49</f>
        <v>0.76666666666666672</v>
      </c>
      <c r="G47" s="485" t="s">
        <v>25</v>
      </c>
      <c r="H47" s="478"/>
      <c r="I47" s="479"/>
      <c r="J47" s="25">
        <f>J48/J49</f>
        <v>0.4</v>
      </c>
      <c r="K47" s="26">
        <f>K48/K49</f>
        <v>0.58333333333333337</v>
      </c>
      <c r="L47" s="485" t="s">
        <v>25</v>
      </c>
      <c r="M47" s="478"/>
      <c r="N47" s="479"/>
      <c r="O47" s="25">
        <f>O48/O49</f>
        <v>0.33333333333333331</v>
      </c>
      <c r="P47" s="480" t="s">
        <v>25</v>
      </c>
      <c r="Q47" s="481"/>
      <c r="R47" s="482"/>
      <c r="S47" s="25">
        <f>S48/S49</f>
        <v>0</v>
      </c>
      <c r="T47" s="26">
        <f>T48/T49</f>
        <v>0.375</v>
      </c>
    </row>
    <row r="48" spans="1:20" ht="35.1" customHeight="1">
      <c r="A48" s="486" t="s">
        <v>1155</v>
      </c>
      <c r="B48" s="335" t="s">
        <v>164</v>
      </c>
      <c r="C48" s="75">
        <v>3</v>
      </c>
      <c r="D48" s="76">
        <v>10</v>
      </c>
      <c r="E48" s="77">
        <v>10</v>
      </c>
      <c r="F48" s="16">
        <f>SUM(C48:E48)</f>
        <v>23</v>
      </c>
      <c r="G48" s="75">
        <v>5</v>
      </c>
      <c r="H48" s="76">
        <v>7</v>
      </c>
      <c r="I48" s="77"/>
      <c r="J48" s="16">
        <f>SUM(G48:I48)</f>
        <v>12</v>
      </c>
      <c r="K48" s="17">
        <f>+F48+J48</f>
        <v>35</v>
      </c>
      <c r="L48" s="75">
        <v>5</v>
      </c>
      <c r="M48" s="76">
        <v>5</v>
      </c>
      <c r="N48" s="77"/>
      <c r="O48" s="16">
        <f>SUM(L48:N48)</f>
        <v>10</v>
      </c>
      <c r="P48" s="13"/>
      <c r="Q48" s="14"/>
      <c r="R48" s="15"/>
      <c r="S48" s="16">
        <f>SUM(P48:R48)</f>
        <v>0</v>
      </c>
      <c r="T48" s="17">
        <f>+F48+J48+O48+S48</f>
        <v>45</v>
      </c>
    </row>
    <row r="49" spans="1:20" ht="35.1" customHeight="1" thickBot="1">
      <c r="A49" s="488"/>
      <c r="B49" s="34" t="s">
        <v>165</v>
      </c>
      <c r="C49" s="84">
        <v>10</v>
      </c>
      <c r="D49" s="85">
        <v>10</v>
      </c>
      <c r="E49" s="86">
        <v>10</v>
      </c>
      <c r="F49" s="22">
        <f>SUM(C49:E49)</f>
        <v>30</v>
      </c>
      <c r="G49" s="84">
        <v>10</v>
      </c>
      <c r="H49" s="85">
        <v>10</v>
      </c>
      <c r="I49" s="86">
        <v>10</v>
      </c>
      <c r="J49" s="22">
        <f>SUM(G49:I49)</f>
        <v>30</v>
      </c>
      <c r="K49" s="23">
        <f>+F49+J49</f>
        <v>60</v>
      </c>
      <c r="L49" s="84">
        <v>10</v>
      </c>
      <c r="M49" s="85">
        <v>10</v>
      </c>
      <c r="N49" s="86">
        <v>10</v>
      </c>
      <c r="O49" s="22">
        <f>SUM(L49:N49)</f>
        <v>30</v>
      </c>
      <c r="P49" s="19">
        <v>10</v>
      </c>
      <c r="Q49" s="20">
        <v>10</v>
      </c>
      <c r="R49" s="21">
        <v>10</v>
      </c>
      <c r="S49" s="22">
        <f>SUM(P49:R49)</f>
        <v>30</v>
      </c>
      <c r="T49" s="23">
        <f>+F49+J49+O49+S49</f>
        <v>120</v>
      </c>
    </row>
    <row r="50" spans="1:20" ht="35.1" customHeight="1" thickBot="1">
      <c r="A50" s="7" t="s">
        <v>216</v>
      </c>
      <c r="B50" s="103" t="s">
        <v>39</v>
      </c>
      <c r="C50" s="478" t="s">
        <v>25</v>
      </c>
      <c r="D50" s="478"/>
      <c r="E50" s="479"/>
      <c r="F50" s="25">
        <f>F51/F52</f>
        <v>0</v>
      </c>
      <c r="G50" s="485" t="s">
        <v>25</v>
      </c>
      <c r="H50" s="478"/>
      <c r="I50" s="479"/>
      <c r="J50" s="25" t="e">
        <f>J51/J52</f>
        <v>#DIV/0!</v>
      </c>
      <c r="K50" s="26">
        <f>K51/K52</f>
        <v>1</v>
      </c>
      <c r="L50" s="485" t="s">
        <v>25</v>
      </c>
      <c r="M50" s="478"/>
      <c r="N50" s="479"/>
      <c r="O50" s="25" t="e">
        <f>O51/O52</f>
        <v>#DIV/0!</v>
      </c>
      <c r="P50" s="480" t="s">
        <v>25</v>
      </c>
      <c r="Q50" s="481"/>
      <c r="R50" s="482"/>
      <c r="S50" s="25" t="e">
        <f>S51/S52</f>
        <v>#DIV/0!</v>
      </c>
      <c r="T50" s="26">
        <f>T51/T52</f>
        <v>1</v>
      </c>
    </row>
    <row r="51" spans="1:20" ht="35.1" customHeight="1">
      <c r="A51" s="634" t="s">
        <v>1136</v>
      </c>
      <c r="B51" s="337" t="s">
        <v>1152</v>
      </c>
      <c r="C51" s="75"/>
      <c r="D51" s="76">
        <v>0</v>
      </c>
      <c r="E51" s="77"/>
      <c r="F51" s="16">
        <f>SUM(C51:E51)</f>
        <v>0</v>
      </c>
      <c r="G51" s="75"/>
      <c r="H51" s="76">
        <v>2000</v>
      </c>
      <c r="I51" s="77"/>
      <c r="J51" s="16">
        <f>SUM(G51:I51)</f>
        <v>2000</v>
      </c>
      <c r="K51" s="17">
        <f>+F51+J51</f>
        <v>2000</v>
      </c>
      <c r="L51" s="75"/>
      <c r="M51" s="76"/>
      <c r="N51" s="77"/>
      <c r="O51" s="16">
        <f>SUM(L51:N51)</f>
        <v>0</v>
      </c>
      <c r="P51" s="13"/>
      <c r="Q51" s="14"/>
      <c r="R51" s="15"/>
      <c r="S51" s="16">
        <f>SUM(P51:R51)</f>
        <v>0</v>
      </c>
      <c r="T51" s="17">
        <f>+F51+J51+O51+S51</f>
        <v>2000</v>
      </c>
    </row>
    <row r="52" spans="1:20" ht="35.1" customHeight="1" thickBot="1">
      <c r="A52" s="635"/>
      <c r="B52" s="333" t="s">
        <v>1153</v>
      </c>
      <c r="C52" s="84"/>
      <c r="D52" s="85">
        <v>2000</v>
      </c>
      <c r="E52" s="86"/>
      <c r="F52" s="22">
        <f>SUM(C52:E52)</f>
        <v>2000</v>
      </c>
      <c r="G52" s="84"/>
      <c r="H52" s="85"/>
      <c r="I52" s="86"/>
      <c r="J52" s="22">
        <f>SUM(G52:I52)</f>
        <v>0</v>
      </c>
      <c r="K52" s="23">
        <f>+F52+J52</f>
        <v>2000</v>
      </c>
      <c r="L52" s="84"/>
      <c r="M52" s="85"/>
      <c r="N52" s="86"/>
      <c r="O52" s="22">
        <f>SUM(L52:N52)</f>
        <v>0</v>
      </c>
      <c r="P52" s="28"/>
      <c r="Q52" s="29"/>
      <c r="R52" s="30"/>
      <c r="S52" s="22">
        <f>SUM(P52:R52)</f>
        <v>0</v>
      </c>
      <c r="T52" s="23">
        <f>+F52+J52+O52+S52</f>
        <v>2000</v>
      </c>
    </row>
    <row r="53" spans="1:20" ht="36" customHeight="1" thickBot="1">
      <c r="A53" s="497" t="s">
        <v>1128</v>
      </c>
      <c r="B53" s="498"/>
      <c r="C53" s="478" t="s">
        <v>25</v>
      </c>
      <c r="D53" s="478"/>
      <c r="E53" s="479"/>
      <c r="F53" s="25" t="e">
        <f>F54/F55</f>
        <v>#DIV/0!</v>
      </c>
      <c r="G53" s="485" t="s">
        <v>25</v>
      </c>
      <c r="H53" s="478"/>
      <c r="I53" s="479"/>
      <c r="J53" s="25" t="e">
        <f>J54/J55</f>
        <v>#DIV/0!</v>
      </c>
      <c r="K53" s="26" t="e">
        <f>K54/K55</f>
        <v>#DIV/0!</v>
      </c>
      <c r="L53" s="485" t="s">
        <v>25</v>
      </c>
      <c r="M53" s="478"/>
      <c r="N53" s="479"/>
      <c r="O53" s="25" t="e">
        <f>O54/O55</f>
        <v>#DIV/0!</v>
      </c>
      <c r="P53" s="480" t="s">
        <v>25</v>
      </c>
      <c r="Q53" s="481"/>
      <c r="R53" s="482"/>
      <c r="S53" s="25" t="e">
        <f>S54/S55</f>
        <v>#DIV/0!</v>
      </c>
      <c r="T53" s="26" t="e">
        <f>T54/T55</f>
        <v>#DIV/0!</v>
      </c>
    </row>
    <row r="54" spans="1:20" ht="42" customHeight="1">
      <c r="A54" s="495" t="s">
        <v>214</v>
      </c>
      <c r="B54" s="47" t="s">
        <v>36</v>
      </c>
      <c r="C54" s="75"/>
      <c r="D54" s="76"/>
      <c r="E54" s="77"/>
      <c r="F54" s="16">
        <f>SUM(C54:E54)</f>
        <v>0</v>
      </c>
      <c r="G54" s="75"/>
      <c r="H54" s="76"/>
      <c r="I54" s="77"/>
      <c r="J54" s="16">
        <f>SUM(G54:I54)</f>
        <v>0</v>
      </c>
      <c r="K54" s="17">
        <f>+F54+J54</f>
        <v>0</v>
      </c>
      <c r="L54" s="75"/>
      <c r="M54" s="76"/>
      <c r="N54" s="77"/>
      <c r="O54" s="16">
        <f>SUM(L54:N54)</f>
        <v>0</v>
      </c>
      <c r="P54" s="13"/>
      <c r="Q54" s="14"/>
      <c r="R54" s="15"/>
      <c r="S54" s="16">
        <f>SUM(P54:R54)</f>
        <v>0</v>
      </c>
      <c r="T54" s="17">
        <f>+F54+J54+O54+S54</f>
        <v>0</v>
      </c>
    </row>
    <row r="55" spans="1:20" ht="39" customHeight="1" thickBot="1">
      <c r="A55" s="496"/>
      <c r="B55" s="48" t="s">
        <v>37</v>
      </c>
      <c r="C55" s="84"/>
      <c r="D55" s="85"/>
      <c r="E55" s="86"/>
      <c r="F55" s="22">
        <f>SUM(C55:E55)</f>
        <v>0</v>
      </c>
      <c r="G55" s="84"/>
      <c r="H55" s="85"/>
      <c r="I55" s="86"/>
      <c r="J55" s="22">
        <f>SUM(G55:I55)</f>
        <v>0</v>
      </c>
      <c r="K55" s="23">
        <f>+F55+J55</f>
        <v>0</v>
      </c>
      <c r="L55" s="84"/>
      <c r="M55" s="85"/>
      <c r="N55" s="86"/>
      <c r="O55" s="22">
        <f>SUM(L55:N55)</f>
        <v>0</v>
      </c>
      <c r="P55" s="28"/>
      <c r="Q55" s="29"/>
      <c r="R55" s="30"/>
      <c r="S55" s="22">
        <f>SUM(P55:R55)</f>
        <v>0</v>
      </c>
      <c r="T55" s="23">
        <f>+F55+J55+O55+S55</f>
        <v>0</v>
      </c>
    </row>
  </sheetData>
  <mergeCells count="120">
    <mergeCell ref="A8:A21"/>
    <mergeCell ref="A1:P1"/>
    <mergeCell ref="A3:D3"/>
    <mergeCell ref="E3:E6"/>
    <mergeCell ref="F3:F6"/>
    <mergeCell ref="G3:G6"/>
    <mergeCell ref="N13:P13"/>
    <mergeCell ref="R13:T13"/>
    <mergeCell ref="H3:H6"/>
    <mergeCell ref="I3:I6"/>
    <mergeCell ref="B8:B9"/>
    <mergeCell ref="C8:C9"/>
    <mergeCell ref="E10:G10"/>
    <mergeCell ref="I10:K10"/>
    <mergeCell ref="N10:P10"/>
    <mergeCell ref="B14:B15"/>
    <mergeCell ref="C14:C15"/>
    <mergeCell ref="R19:T19"/>
    <mergeCell ref="B20:B21"/>
    <mergeCell ref="C20:C21"/>
    <mergeCell ref="E16:G16"/>
    <mergeCell ref="I16:K16"/>
    <mergeCell ref="N16:P16"/>
    <mergeCell ref="R16:T16"/>
    <mergeCell ref="V3:V6"/>
    <mergeCell ref="A5:A6"/>
    <mergeCell ref="C5:D5"/>
    <mergeCell ref="B6:D6"/>
    <mergeCell ref="U3:U6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B17:B18"/>
    <mergeCell ref="C17:C18"/>
    <mergeCell ref="E19:G19"/>
    <mergeCell ref="I19:K19"/>
    <mergeCell ref="N19:P19"/>
    <mergeCell ref="R10:T10"/>
    <mergeCell ref="B11:B12"/>
    <mergeCell ref="C11:C12"/>
    <mergeCell ref="E13:G13"/>
    <mergeCell ref="I13:K13"/>
    <mergeCell ref="A23:T23"/>
    <mergeCell ref="A25:B25"/>
    <mergeCell ref="C25:C28"/>
    <mergeCell ref="D25:D28"/>
    <mergeCell ref="E25:E28"/>
    <mergeCell ref="F25:F28"/>
    <mergeCell ref="G25:G28"/>
    <mergeCell ref="H25:H28"/>
    <mergeCell ref="O25:O28"/>
    <mergeCell ref="P25:P28"/>
    <mergeCell ref="Q25:Q28"/>
    <mergeCell ref="R25:R28"/>
    <mergeCell ref="S25:S28"/>
    <mergeCell ref="T25:T28"/>
    <mergeCell ref="I25:I28"/>
    <mergeCell ref="J25:J28"/>
    <mergeCell ref="K25:K28"/>
    <mergeCell ref="L25:L28"/>
    <mergeCell ref="M25:M28"/>
    <mergeCell ref="N25:N28"/>
    <mergeCell ref="A33:A34"/>
    <mergeCell ref="C35:E35"/>
    <mergeCell ref="G35:I35"/>
    <mergeCell ref="L35:N35"/>
    <mergeCell ref="P35:R35"/>
    <mergeCell ref="A36:A37"/>
    <mergeCell ref="C29:E29"/>
    <mergeCell ref="G29:I29"/>
    <mergeCell ref="L29:N29"/>
    <mergeCell ref="P29:R29"/>
    <mergeCell ref="A30:A31"/>
    <mergeCell ref="C32:E32"/>
    <mergeCell ref="G32:I32"/>
    <mergeCell ref="L32:N32"/>
    <mergeCell ref="P32:R32"/>
    <mergeCell ref="A42:A43"/>
    <mergeCell ref="C44:E44"/>
    <mergeCell ref="G44:I44"/>
    <mergeCell ref="L44:N44"/>
    <mergeCell ref="P44:R44"/>
    <mergeCell ref="A45:A46"/>
    <mergeCell ref="C38:E38"/>
    <mergeCell ref="G38:I38"/>
    <mergeCell ref="L38:N38"/>
    <mergeCell ref="P38:R38"/>
    <mergeCell ref="A39:A40"/>
    <mergeCell ref="C41:E41"/>
    <mergeCell ref="G41:I41"/>
    <mergeCell ref="L41:N41"/>
    <mergeCell ref="P41:R41"/>
    <mergeCell ref="A54:A55"/>
    <mergeCell ref="A51:A52"/>
    <mergeCell ref="A53:B53"/>
    <mergeCell ref="C53:E53"/>
    <mergeCell ref="G53:I53"/>
    <mergeCell ref="L53:N53"/>
    <mergeCell ref="P53:R53"/>
    <mergeCell ref="C47:E47"/>
    <mergeCell ref="G47:I47"/>
    <mergeCell ref="L47:N47"/>
    <mergeCell ref="P47:R47"/>
    <mergeCell ref="A48:A49"/>
    <mergeCell ref="C50:E50"/>
    <mergeCell ref="G50:I50"/>
    <mergeCell ref="L50:N50"/>
    <mergeCell ref="P50:R50"/>
  </mergeCells>
  <conditionalFormatting sqref="H7">
    <cfRule type="cellIs" dxfId="467" priority="571" operator="greaterThan">
      <formula>1</formula>
    </cfRule>
    <cfRule type="cellIs" dxfId="466" priority="572" operator="greaterThan">
      <formula>0.89</formula>
    </cfRule>
    <cfRule type="cellIs" dxfId="465" priority="573" operator="greaterThan">
      <formula>0.69</formula>
    </cfRule>
    <cfRule type="cellIs" dxfId="464" priority="574" operator="greaterThan">
      <formula>0.49</formula>
    </cfRule>
    <cfRule type="cellIs" dxfId="463" priority="575" operator="greaterThan">
      <formula>0.29</formula>
    </cfRule>
    <cfRule type="cellIs" dxfId="462" priority="576" operator="lessThan">
      <formula>0.29</formula>
    </cfRule>
  </conditionalFormatting>
  <conditionalFormatting sqref="L7">
    <cfRule type="cellIs" dxfId="461" priority="565" operator="greaterThan">
      <formula>1</formula>
    </cfRule>
    <cfRule type="cellIs" dxfId="460" priority="566" operator="greaterThan">
      <formula>0.89</formula>
    </cfRule>
    <cfRule type="cellIs" dxfId="459" priority="567" operator="greaterThan">
      <formula>0.69</formula>
    </cfRule>
    <cfRule type="cellIs" dxfId="458" priority="568" operator="greaterThan">
      <formula>0.49</formula>
    </cfRule>
    <cfRule type="cellIs" dxfId="457" priority="569" operator="greaterThan">
      <formula>0.29</formula>
    </cfRule>
    <cfRule type="cellIs" dxfId="456" priority="570" operator="lessThan">
      <formula>0.29</formula>
    </cfRule>
  </conditionalFormatting>
  <conditionalFormatting sqref="M7">
    <cfRule type="cellIs" dxfId="455" priority="559" operator="greaterThan">
      <formula>1</formula>
    </cfRule>
    <cfRule type="cellIs" dxfId="454" priority="560" operator="greaterThan">
      <formula>0.89</formula>
    </cfRule>
    <cfRule type="cellIs" dxfId="453" priority="561" operator="greaterThan">
      <formula>0.69</formula>
    </cfRule>
    <cfRule type="cellIs" dxfId="452" priority="562" operator="greaterThan">
      <formula>0.49</formula>
    </cfRule>
    <cfRule type="cellIs" dxfId="451" priority="563" operator="greaterThan">
      <formula>0.29</formula>
    </cfRule>
    <cfRule type="cellIs" dxfId="450" priority="564" operator="lessThan">
      <formula>0.29</formula>
    </cfRule>
  </conditionalFormatting>
  <conditionalFormatting sqref="Q7">
    <cfRule type="cellIs" dxfId="449" priority="553" operator="greaterThan">
      <formula>1</formula>
    </cfRule>
    <cfRule type="cellIs" dxfId="448" priority="554" operator="greaterThan">
      <formula>0.89</formula>
    </cfRule>
    <cfRule type="cellIs" dxfId="447" priority="555" operator="greaterThan">
      <formula>0.69</formula>
    </cfRule>
    <cfRule type="cellIs" dxfId="446" priority="556" operator="greaterThan">
      <formula>0.49</formula>
    </cfRule>
    <cfRule type="cellIs" dxfId="445" priority="557" operator="greaterThan">
      <formula>0.29</formula>
    </cfRule>
    <cfRule type="cellIs" dxfId="444" priority="558" operator="lessThan">
      <formula>0.29</formula>
    </cfRule>
  </conditionalFormatting>
  <conditionalFormatting sqref="U7">
    <cfRule type="cellIs" dxfId="443" priority="547" operator="greaterThan">
      <formula>1</formula>
    </cfRule>
    <cfRule type="cellIs" dxfId="442" priority="548" operator="greaterThan">
      <formula>0.89</formula>
    </cfRule>
    <cfRule type="cellIs" dxfId="441" priority="549" operator="greaterThan">
      <formula>0.69</formula>
    </cfRule>
    <cfRule type="cellIs" dxfId="440" priority="550" operator="greaterThan">
      <formula>0.49</formula>
    </cfRule>
    <cfRule type="cellIs" dxfId="439" priority="551" operator="greaterThan">
      <formula>0.29</formula>
    </cfRule>
    <cfRule type="cellIs" dxfId="438" priority="552" operator="lessThan">
      <formula>0.29</formula>
    </cfRule>
  </conditionalFormatting>
  <conditionalFormatting sqref="V7">
    <cfRule type="cellIs" dxfId="437" priority="541" operator="greaterThan">
      <formula>1</formula>
    </cfRule>
    <cfRule type="cellIs" dxfId="436" priority="542" operator="greaterThan">
      <formula>0.89</formula>
    </cfRule>
    <cfRule type="cellIs" dxfId="435" priority="543" operator="greaterThan">
      <formula>0.69</formula>
    </cfRule>
    <cfRule type="cellIs" dxfId="434" priority="544" operator="greaterThan">
      <formula>0.49</formula>
    </cfRule>
    <cfRule type="cellIs" dxfId="433" priority="545" operator="greaterThan">
      <formula>0.29</formula>
    </cfRule>
    <cfRule type="cellIs" dxfId="432" priority="546" operator="lessThan">
      <formula>0.29</formula>
    </cfRule>
  </conditionalFormatting>
  <conditionalFormatting sqref="H10">
    <cfRule type="cellIs" dxfId="431" priority="535" operator="greaterThan">
      <formula>1</formula>
    </cfRule>
    <cfRule type="cellIs" dxfId="430" priority="536" operator="greaterThan">
      <formula>0.89</formula>
    </cfRule>
    <cfRule type="cellIs" dxfId="429" priority="537" operator="greaterThan">
      <formula>0.69</formula>
    </cfRule>
    <cfRule type="cellIs" dxfId="428" priority="538" operator="greaterThan">
      <formula>0.49</formula>
    </cfRule>
    <cfRule type="cellIs" dxfId="427" priority="539" operator="greaterThan">
      <formula>0.29</formula>
    </cfRule>
    <cfRule type="cellIs" dxfId="426" priority="540" operator="lessThan">
      <formula>0.29</formula>
    </cfRule>
  </conditionalFormatting>
  <conditionalFormatting sqref="L10">
    <cfRule type="cellIs" dxfId="425" priority="529" operator="greaterThan">
      <formula>1</formula>
    </cfRule>
    <cfRule type="cellIs" dxfId="424" priority="530" operator="greaterThan">
      <formula>0.89</formula>
    </cfRule>
    <cfRule type="cellIs" dxfId="423" priority="531" operator="greaterThan">
      <formula>0.69</formula>
    </cfRule>
    <cfRule type="cellIs" dxfId="422" priority="532" operator="greaterThan">
      <formula>0.49</formula>
    </cfRule>
    <cfRule type="cellIs" dxfId="421" priority="533" operator="greaterThan">
      <formula>0.29</formula>
    </cfRule>
    <cfRule type="cellIs" dxfId="420" priority="534" operator="lessThan">
      <formula>0.29</formula>
    </cfRule>
  </conditionalFormatting>
  <conditionalFormatting sqref="M10">
    <cfRule type="cellIs" dxfId="419" priority="523" operator="greaterThan">
      <formula>1</formula>
    </cfRule>
    <cfRule type="cellIs" dxfId="418" priority="524" operator="greaterThan">
      <formula>0.89</formula>
    </cfRule>
    <cfRule type="cellIs" dxfId="417" priority="525" operator="greaterThan">
      <formula>0.69</formula>
    </cfRule>
    <cfRule type="cellIs" dxfId="416" priority="526" operator="greaterThan">
      <formula>0.49</formula>
    </cfRule>
    <cfRule type="cellIs" dxfId="415" priority="527" operator="greaterThan">
      <formula>0.29</formula>
    </cfRule>
    <cfRule type="cellIs" dxfId="414" priority="528" operator="lessThan">
      <formula>0.29</formula>
    </cfRule>
  </conditionalFormatting>
  <conditionalFormatting sqref="Q10">
    <cfRule type="cellIs" dxfId="413" priority="517" operator="greaterThan">
      <formula>1</formula>
    </cfRule>
    <cfRule type="cellIs" dxfId="412" priority="518" operator="greaterThan">
      <formula>0.89</formula>
    </cfRule>
    <cfRule type="cellIs" dxfId="411" priority="519" operator="greaterThan">
      <formula>0.69</formula>
    </cfRule>
    <cfRule type="cellIs" dxfId="410" priority="520" operator="greaterThan">
      <formula>0.49</formula>
    </cfRule>
    <cfRule type="cellIs" dxfId="409" priority="521" operator="greaterThan">
      <formula>0.29</formula>
    </cfRule>
    <cfRule type="cellIs" dxfId="408" priority="522" operator="lessThan">
      <formula>0.29</formula>
    </cfRule>
  </conditionalFormatting>
  <conditionalFormatting sqref="U10">
    <cfRule type="cellIs" dxfId="407" priority="511" operator="greaterThan">
      <formula>1</formula>
    </cfRule>
    <cfRule type="cellIs" dxfId="406" priority="512" operator="greaterThan">
      <formula>0.89</formula>
    </cfRule>
    <cfRule type="cellIs" dxfId="405" priority="513" operator="greaterThan">
      <formula>0.69</formula>
    </cfRule>
    <cfRule type="cellIs" dxfId="404" priority="514" operator="greaterThan">
      <formula>0.49</formula>
    </cfRule>
    <cfRule type="cellIs" dxfId="403" priority="515" operator="greaterThan">
      <formula>0.29</formula>
    </cfRule>
    <cfRule type="cellIs" dxfId="402" priority="516" operator="lessThan">
      <formula>0.29</formula>
    </cfRule>
  </conditionalFormatting>
  <conditionalFormatting sqref="V10">
    <cfRule type="cellIs" dxfId="401" priority="505" operator="greaterThan">
      <formula>1</formula>
    </cfRule>
    <cfRule type="cellIs" dxfId="400" priority="506" operator="greaterThan">
      <formula>0.89</formula>
    </cfRule>
    <cfRule type="cellIs" dxfId="399" priority="507" operator="greaterThan">
      <formula>0.69</formula>
    </cfRule>
    <cfRule type="cellIs" dxfId="398" priority="508" operator="greaterThan">
      <formula>0.49</formula>
    </cfRule>
    <cfRule type="cellIs" dxfId="397" priority="509" operator="greaterThan">
      <formula>0.29</formula>
    </cfRule>
    <cfRule type="cellIs" dxfId="396" priority="510" operator="lessThan">
      <formula>0.29</formula>
    </cfRule>
  </conditionalFormatting>
  <conditionalFormatting sqref="H16">
    <cfRule type="cellIs" dxfId="395" priority="499" operator="greaterThan">
      <formula>1</formula>
    </cfRule>
    <cfRule type="cellIs" dxfId="394" priority="500" operator="greaterThan">
      <formula>0.89</formula>
    </cfRule>
    <cfRule type="cellIs" dxfId="393" priority="501" operator="greaterThan">
      <formula>0.69</formula>
    </cfRule>
    <cfRule type="cellIs" dxfId="392" priority="502" operator="greaterThan">
      <formula>0.49</formula>
    </cfRule>
    <cfRule type="cellIs" dxfId="391" priority="503" operator="greaterThan">
      <formula>0.29</formula>
    </cfRule>
    <cfRule type="cellIs" dxfId="390" priority="504" operator="lessThan">
      <formula>0.29</formula>
    </cfRule>
  </conditionalFormatting>
  <conditionalFormatting sqref="L16">
    <cfRule type="cellIs" dxfId="389" priority="493" operator="greaterThan">
      <formula>1</formula>
    </cfRule>
    <cfRule type="cellIs" dxfId="388" priority="494" operator="greaterThan">
      <formula>0.89</formula>
    </cfRule>
    <cfRule type="cellIs" dxfId="387" priority="495" operator="greaterThan">
      <formula>0.69</formula>
    </cfRule>
    <cfRule type="cellIs" dxfId="386" priority="496" operator="greaterThan">
      <formula>0.49</formula>
    </cfRule>
    <cfRule type="cellIs" dxfId="385" priority="497" operator="greaterThan">
      <formula>0.29</formula>
    </cfRule>
    <cfRule type="cellIs" dxfId="384" priority="498" operator="lessThan">
      <formula>0.29</formula>
    </cfRule>
  </conditionalFormatting>
  <conditionalFormatting sqref="M16">
    <cfRule type="cellIs" dxfId="383" priority="487" operator="greaterThan">
      <formula>1</formula>
    </cfRule>
    <cfRule type="cellIs" dxfId="382" priority="488" operator="greaterThan">
      <formula>0.89</formula>
    </cfRule>
    <cfRule type="cellIs" dxfId="381" priority="489" operator="greaterThan">
      <formula>0.69</formula>
    </cfRule>
    <cfRule type="cellIs" dxfId="380" priority="490" operator="greaterThan">
      <formula>0.49</formula>
    </cfRule>
    <cfRule type="cellIs" dxfId="379" priority="491" operator="greaterThan">
      <formula>0.29</formula>
    </cfRule>
    <cfRule type="cellIs" dxfId="378" priority="492" operator="lessThan">
      <formula>0.29</formula>
    </cfRule>
  </conditionalFormatting>
  <conditionalFormatting sqref="Q16">
    <cfRule type="cellIs" dxfId="377" priority="481" operator="greaterThan">
      <formula>1</formula>
    </cfRule>
    <cfRule type="cellIs" dxfId="376" priority="482" operator="greaterThan">
      <formula>0.89</formula>
    </cfRule>
    <cfRule type="cellIs" dxfId="375" priority="483" operator="greaterThan">
      <formula>0.69</formula>
    </cfRule>
    <cfRule type="cellIs" dxfId="374" priority="484" operator="greaterThan">
      <formula>0.49</formula>
    </cfRule>
    <cfRule type="cellIs" dxfId="373" priority="485" operator="greaterThan">
      <formula>0.29</formula>
    </cfRule>
    <cfRule type="cellIs" dxfId="372" priority="486" operator="lessThan">
      <formula>0.29</formula>
    </cfRule>
  </conditionalFormatting>
  <conditionalFormatting sqref="U16">
    <cfRule type="cellIs" dxfId="371" priority="475" operator="greaterThan">
      <formula>1</formula>
    </cfRule>
    <cfRule type="cellIs" dxfId="370" priority="476" operator="greaterThan">
      <formula>0.89</formula>
    </cfRule>
    <cfRule type="cellIs" dxfId="369" priority="477" operator="greaterThan">
      <formula>0.69</formula>
    </cfRule>
    <cfRule type="cellIs" dxfId="368" priority="478" operator="greaterThan">
      <formula>0.49</formula>
    </cfRule>
    <cfRule type="cellIs" dxfId="367" priority="479" operator="greaterThan">
      <formula>0.29</formula>
    </cfRule>
    <cfRule type="cellIs" dxfId="366" priority="480" operator="lessThan">
      <formula>0.29</formula>
    </cfRule>
  </conditionalFormatting>
  <conditionalFormatting sqref="V16">
    <cfRule type="cellIs" dxfId="365" priority="469" operator="greaterThan">
      <formula>1</formula>
    </cfRule>
    <cfRule type="cellIs" dxfId="364" priority="470" operator="greaterThan">
      <formula>0.89</formula>
    </cfRule>
    <cfRule type="cellIs" dxfId="363" priority="471" operator="greaterThan">
      <formula>0.69</formula>
    </cfRule>
    <cfRule type="cellIs" dxfId="362" priority="472" operator="greaterThan">
      <formula>0.49</formula>
    </cfRule>
    <cfRule type="cellIs" dxfId="361" priority="473" operator="greaterThan">
      <formula>0.29</formula>
    </cfRule>
    <cfRule type="cellIs" dxfId="360" priority="474" operator="lessThan">
      <formula>0.29</formula>
    </cfRule>
  </conditionalFormatting>
  <conditionalFormatting sqref="H19">
    <cfRule type="cellIs" dxfId="359" priority="463" operator="greaterThan">
      <formula>1</formula>
    </cfRule>
    <cfRule type="cellIs" dxfId="358" priority="464" operator="greaterThan">
      <formula>0.89</formula>
    </cfRule>
    <cfRule type="cellIs" dxfId="357" priority="465" operator="greaterThan">
      <formula>0.69</formula>
    </cfRule>
    <cfRule type="cellIs" dxfId="356" priority="466" operator="greaterThan">
      <formula>0.49</formula>
    </cfRule>
    <cfRule type="cellIs" dxfId="355" priority="467" operator="greaterThan">
      <formula>0.29</formula>
    </cfRule>
    <cfRule type="cellIs" dxfId="354" priority="468" operator="lessThan">
      <formula>0.29</formula>
    </cfRule>
  </conditionalFormatting>
  <conditionalFormatting sqref="L19">
    <cfRule type="cellIs" dxfId="353" priority="457" operator="greaterThan">
      <formula>1</formula>
    </cfRule>
    <cfRule type="cellIs" dxfId="352" priority="458" operator="greaterThan">
      <formula>0.89</formula>
    </cfRule>
    <cfRule type="cellIs" dxfId="351" priority="459" operator="greaterThan">
      <formula>0.69</formula>
    </cfRule>
    <cfRule type="cellIs" dxfId="350" priority="460" operator="greaterThan">
      <formula>0.49</formula>
    </cfRule>
    <cfRule type="cellIs" dxfId="349" priority="461" operator="greaterThan">
      <formula>0.29</formula>
    </cfRule>
    <cfRule type="cellIs" dxfId="348" priority="462" operator="lessThan">
      <formula>0.29</formula>
    </cfRule>
  </conditionalFormatting>
  <conditionalFormatting sqref="M19">
    <cfRule type="cellIs" dxfId="347" priority="451" operator="greaterThan">
      <formula>1</formula>
    </cfRule>
    <cfRule type="cellIs" dxfId="346" priority="452" operator="greaterThan">
      <formula>0.89</formula>
    </cfRule>
    <cfRule type="cellIs" dxfId="345" priority="453" operator="greaterThan">
      <formula>0.69</formula>
    </cfRule>
    <cfRule type="cellIs" dxfId="344" priority="454" operator="greaterThan">
      <formula>0.49</formula>
    </cfRule>
    <cfRule type="cellIs" dxfId="343" priority="455" operator="greaterThan">
      <formula>0.29</formula>
    </cfRule>
    <cfRule type="cellIs" dxfId="342" priority="456" operator="lessThan">
      <formula>0.29</formula>
    </cfRule>
  </conditionalFormatting>
  <conditionalFormatting sqref="Q19">
    <cfRule type="cellIs" dxfId="341" priority="445" operator="greaterThan">
      <formula>1</formula>
    </cfRule>
    <cfRule type="cellIs" dxfId="340" priority="446" operator="greaterThan">
      <formula>0.89</formula>
    </cfRule>
    <cfRule type="cellIs" dxfId="339" priority="447" operator="greaterThan">
      <formula>0.69</formula>
    </cfRule>
    <cfRule type="cellIs" dxfId="338" priority="448" operator="greaterThan">
      <formula>0.49</formula>
    </cfRule>
    <cfRule type="cellIs" dxfId="337" priority="449" operator="greaterThan">
      <formula>0.29</formula>
    </cfRule>
    <cfRule type="cellIs" dxfId="336" priority="450" operator="lessThan">
      <formula>0.29</formula>
    </cfRule>
  </conditionalFormatting>
  <conditionalFormatting sqref="U19">
    <cfRule type="cellIs" dxfId="335" priority="439" operator="greaterThan">
      <formula>1</formula>
    </cfRule>
    <cfRule type="cellIs" dxfId="334" priority="440" operator="greaterThan">
      <formula>0.89</formula>
    </cfRule>
    <cfRule type="cellIs" dxfId="333" priority="441" operator="greaterThan">
      <formula>0.69</formula>
    </cfRule>
    <cfRule type="cellIs" dxfId="332" priority="442" operator="greaterThan">
      <formula>0.49</formula>
    </cfRule>
    <cfRule type="cellIs" dxfId="331" priority="443" operator="greaterThan">
      <formula>0.29</formula>
    </cfRule>
    <cfRule type="cellIs" dxfId="330" priority="444" operator="lessThan">
      <formula>0.29</formula>
    </cfRule>
  </conditionalFormatting>
  <conditionalFormatting sqref="V19">
    <cfRule type="cellIs" dxfId="329" priority="433" operator="greaterThan">
      <formula>1</formula>
    </cfRule>
    <cfRule type="cellIs" dxfId="328" priority="434" operator="greaterThan">
      <formula>0.89</formula>
    </cfRule>
    <cfRule type="cellIs" dxfId="327" priority="435" operator="greaterThan">
      <formula>0.69</formula>
    </cfRule>
    <cfRule type="cellIs" dxfId="326" priority="436" operator="greaterThan">
      <formula>0.49</formula>
    </cfRule>
    <cfRule type="cellIs" dxfId="325" priority="437" operator="greaterThan">
      <formula>0.29</formula>
    </cfRule>
    <cfRule type="cellIs" dxfId="324" priority="438" operator="lessThan">
      <formula>0.29</formula>
    </cfRule>
  </conditionalFormatting>
  <conditionalFormatting sqref="V13">
    <cfRule type="cellIs" dxfId="323" priority="325" operator="greaterThan">
      <formula>1</formula>
    </cfRule>
    <cfRule type="cellIs" dxfId="322" priority="326" operator="greaterThan">
      <formula>0.89</formula>
    </cfRule>
    <cfRule type="cellIs" dxfId="321" priority="327" operator="greaterThan">
      <formula>0.69</formula>
    </cfRule>
    <cfRule type="cellIs" dxfId="320" priority="328" operator="greaterThan">
      <formula>0.49</formula>
    </cfRule>
    <cfRule type="cellIs" dxfId="319" priority="329" operator="greaterThan">
      <formula>0.29</formula>
    </cfRule>
    <cfRule type="cellIs" dxfId="318" priority="330" operator="lessThan">
      <formula>0.29</formula>
    </cfRule>
  </conditionalFormatting>
  <conditionalFormatting sqref="H13">
    <cfRule type="cellIs" dxfId="317" priority="355" operator="greaterThan">
      <formula>1</formula>
    </cfRule>
    <cfRule type="cellIs" dxfId="316" priority="356" operator="greaterThan">
      <formula>0.89</formula>
    </cfRule>
    <cfRule type="cellIs" dxfId="315" priority="357" operator="greaterThan">
      <formula>0.69</formula>
    </cfRule>
    <cfRule type="cellIs" dxfId="314" priority="358" operator="greaterThan">
      <formula>0.49</formula>
    </cfRule>
    <cfRule type="cellIs" dxfId="313" priority="359" operator="greaterThan">
      <formula>0.29</formula>
    </cfRule>
    <cfRule type="cellIs" dxfId="312" priority="360" operator="lessThan">
      <formula>0.29</formula>
    </cfRule>
  </conditionalFormatting>
  <conditionalFormatting sqref="L13">
    <cfRule type="cellIs" dxfId="311" priority="349" operator="greaterThan">
      <formula>1</formula>
    </cfRule>
    <cfRule type="cellIs" dxfId="310" priority="350" operator="greaterThan">
      <formula>0.89</formula>
    </cfRule>
    <cfRule type="cellIs" dxfId="309" priority="351" operator="greaterThan">
      <formula>0.69</formula>
    </cfRule>
    <cfRule type="cellIs" dxfId="308" priority="352" operator="greaterThan">
      <formula>0.49</formula>
    </cfRule>
    <cfRule type="cellIs" dxfId="307" priority="353" operator="greaterThan">
      <formula>0.29</formula>
    </cfRule>
    <cfRule type="cellIs" dxfId="306" priority="354" operator="lessThan">
      <formula>0.29</formula>
    </cfRule>
  </conditionalFormatting>
  <conditionalFormatting sqref="M13">
    <cfRule type="cellIs" dxfId="305" priority="343" operator="greaterThan">
      <formula>1</formula>
    </cfRule>
    <cfRule type="cellIs" dxfId="304" priority="344" operator="greaterThan">
      <formula>0.89</formula>
    </cfRule>
    <cfRule type="cellIs" dxfId="303" priority="345" operator="greaterThan">
      <formula>0.69</formula>
    </cfRule>
    <cfRule type="cellIs" dxfId="302" priority="346" operator="greaterThan">
      <formula>0.49</formula>
    </cfRule>
    <cfRule type="cellIs" dxfId="301" priority="347" operator="greaterThan">
      <formula>0.29</formula>
    </cfRule>
    <cfRule type="cellIs" dxfId="300" priority="348" operator="lessThan">
      <formula>0.29</formula>
    </cfRule>
  </conditionalFormatting>
  <conditionalFormatting sqref="Q13">
    <cfRule type="cellIs" dxfId="299" priority="337" operator="greaterThan">
      <formula>1</formula>
    </cfRule>
    <cfRule type="cellIs" dxfId="298" priority="338" operator="greaterThan">
      <formula>0.89</formula>
    </cfRule>
    <cfRule type="cellIs" dxfId="297" priority="339" operator="greaterThan">
      <formula>0.69</formula>
    </cfRule>
    <cfRule type="cellIs" dxfId="296" priority="340" operator="greaterThan">
      <formula>0.49</formula>
    </cfRule>
    <cfRule type="cellIs" dxfId="295" priority="341" operator="greaterThan">
      <formula>0.29</formula>
    </cfRule>
    <cfRule type="cellIs" dxfId="294" priority="342" operator="lessThan">
      <formula>0.29</formula>
    </cfRule>
  </conditionalFormatting>
  <conditionalFormatting sqref="U13">
    <cfRule type="cellIs" dxfId="293" priority="331" operator="greaterThan">
      <formula>1</formula>
    </cfRule>
    <cfRule type="cellIs" dxfId="292" priority="332" operator="greaterThan">
      <formula>0.89</formula>
    </cfRule>
    <cfRule type="cellIs" dxfId="291" priority="333" operator="greaterThan">
      <formula>0.69</formula>
    </cfRule>
    <cfRule type="cellIs" dxfId="290" priority="334" operator="greaterThan">
      <formula>0.49</formula>
    </cfRule>
    <cfRule type="cellIs" dxfId="289" priority="335" operator="greaterThan">
      <formula>0.29</formula>
    </cfRule>
    <cfRule type="cellIs" dxfId="288" priority="336" operator="lessThan">
      <formula>0.29</formula>
    </cfRule>
  </conditionalFormatting>
  <conditionalFormatting sqref="F29">
    <cfRule type="cellIs" dxfId="287" priority="319" operator="greaterThan">
      <formula>1</formula>
    </cfRule>
    <cfRule type="cellIs" dxfId="286" priority="320" operator="greaterThan">
      <formula>0.89</formula>
    </cfRule>
    <cfRule type="cellIs" dxfId="285" priority="321" operator="greaterThan">
      <formula>0.69</formula>
    </cfRule>
    <cfRule type="cellIs" dxfId="284" priority="322" operator="greaterThan">
      <formula>0.49</formula>
    </cfRule>
    <cfRule type="cellIs" dxfId="283" priority="323" operator="greaterThan">
      <formula>0.29</formula>
    </cfRule>
    <cfRule type="cellIs" dxfId="282" priority="324" operator="lessThan">
      <formula>0.29</formula>
    </cfRule>
  </conditionalFormatting>
  <conditionalFormatting sqref="J29">
    <cfRule type="cellIs" dxfId="281" priority="313" operator="greaterThan">
      <formula>1</formula>
    </cfRule>
    <cfRule type="cellIs" dxfId="280" priority="314" operator="greaterThan">
      <formula>0.89</formula>
    </cfRule>
    <cfRule type="cellIs" dxfId="279" priority="315" operator="greaterThan">
      <formula>0.69</formula>
    </cfRule>
    <cfRule type="cellIs" dxfId="278" priority="316" operator="greaterThan">
      <formula>0.49</formula>
    </cfRule>
    <cfRule type="cellIs" dxfId="277" priority="317" operator="greaterThan">
      <formula>0.29</formula>
    </cfRule>
    <cfRule type="cellIs" dxfId="276" priority="318" operator="lessThan">
      <formula>0.29</formula>
    </cfRule>
  </conditionalFormatting>
  <conditionalFormatting sqref="K29">
    <cfRule type="cellIs" dxfId="275" priority="307" operator="greaterThan">
      <formula>1</formula>
    </cfRule>
    <cfRule type="cellIs" dxfId="274" priority="308" operator="greaterThan">
      <formula>0.89</formula>
    </cfRule>
    <cfRule type="cellIs" dxfId="273" priority="309" operator="greaterThan">
      <formula>0.69</formula>
    </cfRule>
    <cfRule type="cellIs" dxfId="272" priority="310" operator="greaterThan">
      <formula>0.49</formula>
    </cfRule>
    <cfRule type="cellIs" dxfId="271" priority="311" operator="greaterThan">
      <formula>0.29</formula>
    </cfRule>
    <cfRule type="cellIs" dxfId="270" priority="312" operator="lessThan">
      <formula>0.29</formula>
    </cfRule>
  </conditionalFormatting>
  <conditionalFormatting sqref="O29">
    <cfRule type="cellIs" dxfId="269" priority="301" operator="greaterThan">
      <formula>1</formula>
    </cfRule>
    <cfRule type="cellIs" dxfId="268" priority="302" operator="greaterThan">
      <formula>0.89</formula>
    </cfRule>
    <cfRule type="cellIs" dxfId="267" priority="303" operator="greaterThan">
      <formula>0.69</formula>
    </cfRule>
    <cfRule type="cellIs" dxfId="266" priority="304" operator="greaterThan">
      <formula>0.49</formula>
    </cfRule>
    <cfRule type="cellIs" dxfId="265" priority="305" operator="greaterThan">
      <formula>0.29</formula>
    </cfRule>
    <cfRule type="cellIs" dxfId="264" priority="306" operator="lessThan">
      <formula>0.29</formula>
    </cfRule>
  </conditionalFormatting>
  <conditionalFormatting sqref="S29">
    <cfRule type="cellIs" dxfId="263" priority="295" operator="greaterThan">
      <formula>1</formula>
    </cfRule>
    <cfRule type="cellIs" dxfId="262" priority="296" operator="greaterThan">
      <formula>0.89</formula>
    </cfRule>
    <cfRule type="cellIs" dxfId="261" priority="297" operator="greaterThan">
      <formula>0.69</formula>
    </cfRule>
    <cfRule type="cellIs" dxfId="260" priority="298" operator="greaterThan">
      <formula>0.49</formula>
    </cfRule>
    <cfRule type="cellIs" dxfId="259" priority="299" operator="greaterThan">
      <formula>0.29</formula>
    </cfRule>
    <cfRule type="cellIs" dxfId="258" priority="300" operator="lessThan">
      <formula>0.29</formula>
    </cfRule>
  </conditionalFormatting>
  <conditionalFormatting sqref="T29">
    <cfRule type="cellIs" dxfId="257" priority="289" operator="greaterThan">
      <formula>1</formula>
    </cfRule>
    <cfRule type="cellIs" dxfId="256" priority="290" operator="greaterThan">
      <formula>0.89</formula>
    </cfRule>
    <cfRule type="cellIs" dxfId="255" priority="291" operator="greaterThan">
      <formula>0.69</formula>
    </cfRule>
    <cfRule type="cellIs" dxfId="254" priority="292" operator="greaterThan">
      <formula>0.49</formula>
    </cfRule>
    <cfRule type="cellIs" dxfId="253" priority="293" operator="greaterThan">
      <formula>0.29</formula>
    </cfRule>
    <cfRule type="cellIs" dxfId="252" priority="294" operator="lessThan">
      <formula>0.29</formula>
    </cfRule>
  </conditionalFormatting>
  <conditionalFormatting sqref="F32">
    <cfRule type="cellIs" dxfId="251" priority="283" operator="greaterThan">
      <formula>1</formula>
    </cfRule>
    <cfRule type="cellIs" dxfId="250" priority="284" operator="greaterThan">
      <formula>0.89</formula>
    </cfRule>
    <cfRule type="cellIs" dxfId="249" priority="285" operator="greaterThan">
      <formula>0.69</formula>
    </cfRule>
    <cfRule type="cellIs" dxfId="248" priority="286" operator="greaterThan">
      <formula>0.49</formula>
    </cfRule>
    <cfRule type="cellIs" dxfId="247" priority="287" operator="greaterThan">
      <formula>0.29</formula>
    </cfRule>
    <cfRule type="cellIs" dxfId="246" priority="288" operator="lessThan">
      <formula>0.29</formula>
    </cfRule>
  </conditionalFormatting>
  <conditionalFormatting sqref="J32">
    <cfRule type="cellIs" dxfId="245" priority="277" operator="greaterThan">
      <formula>1</formula>
    </cfRule>
    <cfRule type="cellIs" dxfId="244" priority="278" operator="greaterThan">
      <formula>0.89</formula>
    </cfRule>
    <cfRule type="cellIs" dxfId="243" priority="279" operator="greaterThan">
      <formula>0.69</formula>
    </cfRule>
    <cfRule type="cellIs" dxfId="242" priority="280" operator="greaterThan">
      <formula>0.49</formula>
    </cfRule>
    <cfRule type="cellIs" dxfId="241" priority="281" operator="greaterThan">
      <formula>0.29</formula>
    </cfRule>
    <cfRule type="cellIs" dxfId="240" priority="282" operator="lessThan">
      <formula>0.29</formula>
    </cfRule>
  </conditionalFormatting>
  <conditionalFormatting sqref="K32">
    <cfRule type="cellIs" dxfId="239" priority="271" operator="greaterThan">
      <formula>1</formula>
    </cfRule>
    <cfRule type="cellIs" dxfId="238" priority="272" operator="greaterThan">
      <formula>0.89</formula>
    </cfRule>
    <cfRule type="cellIs" dxfId="237" priority="273" operator="greaterThan">
      <formula>0.69</formula>
    </cfRule>
    <cfRule type="cellIs" dxfId="236" priority="274" operator="greaterThan">
      <formula>0.49</formula>
    </cfRule>
    <cfRule type="cellIs" dxfId="235" priority="275" operator="greaterThan">
      <formula>0.29</formula>
    </cfRule>
    <cfRule type="cellIs" dxfId="234" priority="276" operator="lessThan">
      <formula>0.29</formula>
    </cfRule>
  </conditionalFormatting>
  <conditionalFormatting sqref="O32">
    <cfRule type="cellIs" dxfId="233" priority="265" operator="greaterThan">
      <formula>1</formula>
    </cfRule>
    <cfRule type="cellIs" dxfId="232" priority="266" operator="greaterThan">
      <formula>0.89</formula>
    </cfRule>
    <cfRule type="cellIs" dxfId="231" priority="267" operator="greaterThan">
      <formula>0.69</formula>
    </cfRule>
    <cfRule type="cellIs" dxfId="230" priority="268" operator="greaterThan">
      <formula>0.49</formula>
    </cfRule>
    <cfRule type="cellIs" dxfId="229" priority="269" operator="greaterThan">
      <formula>0.29</formula>
    </cfRule>
    <cfRule type="cellIs" dxfId="228" priority="270" operator="lessThan">
      <formula>0.29</formula>
    </cfRule>
  </conditionalFormatting>
  <conditionalFormatting sqref="S32">
    <cfRule type="cellIs" dxfId="227" priority="259" operator="greaterThan">
      <formula>1</formula>
    </cfRule>
    <cfRule type="cellIs" dxfId="226" priority="260" operator="greaterThan">
      <formula>0.89</formula>
    </cfRule>
    <cfRule type="cellIs" dxfId="225" priority="261" operator="greaterThan">
      <formula>0.69</formula>
    </cfRule>
    <cfRule type="cellIs" dxfId="224" priority="262" operator="greaterThan">
      <formula>0.49</formula>
    </cfRule>
    <cfRule type="cellIs" dxfId="223" priority="263" operator="greaterThan">
      <formula>0.29</formula>
    </cfRule>
    <cfRule type="cellIs" dxfId="222" priority="264" operator="lessThan">
      <formula>0.29</formula>
    </cfRule>
  </conditionalFormatting>
  <conditionalFormatting sqref="T32">
    <cfRule type="cellIs" dxfId="221" priority="253" operator="greaterThan">
      <formula>1</formula>
    </cfRule>
    <cfRule type="cellIs" dxfId="220" priority="254" operator="greaterThan">
      <formula>0.89</formula>
    </cfRule>
    <cfRule type="cellIs" dxfId="219" priority="255" operator="greaterThan">
      <formula>0.69</formula>
    </cfRule>
    <cfRule type="cellIs" dxfId="218" priority="256" operator="greaterThan">
      <formula>0.49</formula>
    </cfRule>
    <cfRule type="cellIs" dxfId="217" priority="257" operator="greaterThan">
      <formula>0.29</formula>
    </cfRule>
    <cfRule type="cellIs" dxfId="216" priority="258" operator="lessThan">
      <formula>0.29</formula>
    </cfRule>
  </conditionalFormatting>
  <conditionalFormatting sqref="F44">
    <cfRule type="cellIs" dxfId="215" priority="139" operator="greaterThan">
      <formula>1</formula>
    </cfRule>
    <cfRule type="cellIs" dxfId="214" priority="140" operator="greaterThan">
      <formula>0.89</formula>
    </cfRule>
    <cfRule type="cellIs" dxfId="213" priority="141" operator="greaterThan">
      <formula>0.69</formula>
    </cfRule>
    <cfRule type="cellIs" dxfId="212" priority="142" operator="greaterThan">
      <formula>0.49</formula>
    </cfRule>
    <cfRule type="cellIs" dxfId="211" priority="143" operator="greaterThan">
      <formula>0.29</formula>
    </cfRule>
    <cfRule type="cellIs" dxfId="210" priority="144" operator="lessThan">
      <formula>0.29</formula>
    </cfRule>
  </conditionalFormatting>
  <conditionalFormatting sqref="J44">
    <cfRule type="cellIs" dxfId="209" priority="133" operator="greaterThan">
      <formula>1</formula>
    </cfRule>
    <cfRule type="cellIs" dxfId="208" priority="134" operator="greaterThan">
      <formula>0.89</formula>
    </cfRule>
    <cfRule type="cellIs" dxfId="207" priority="135" operator="greaterThan">
      <formula>0.69</formula>
    </cfRule>
    <cfRule type="cellIs" dxfId="206" priority="136" operator="greaterThan">
      <formula>0.49</formula>
    </cfRule>
    <cfRule type="cellIs" dxfId="205" priority="137" operator="greaterThan">
      <formula>0.29</formula>
    </cfRule>
    <cfRule type="cellIs" dxfId="204" priority="138" operator="lessThan">
      <formula>0.29</formula>
    </cfRule>
  </conditionalFormatting>
  <conditionalFormatting sqref="K44">
    <cfRule type="cellIs" dxfId="203" priority="127" operator="greaterThan">
      <formula>1</formula>
    </cfRule>
    <cfRule type="cellIs" dxfId="202" priority="128" operator="greaterThan">
      <formula>0.89</formula>
    </cfRule>
    <cfRule type="cellIs" dxfId="201" priority="129" operator="greaterThan">
      <formula>0.69</formula>
    </cfRule>
    <cfRule type="cellIs" dxfId="200" priority="130" operator="greaterThan">
      <formula>0.49</formula>
    </cfRule>
    <cfRule type="cellIs" dxfId="199" priority="131" operator="greaterThan">
      <formula>0.29</formula>
    </cfRule>
    <cfRule type="cellIs" dxfId="198" priority="132" operator="lessThan">
      <formula>0.29</formula>
    </cfRule>
  </conditionalFormatting>
  <conditionalFormatting sqref="O44">
    <cfRule type="cellIs" dxfId="197" priority="121" operator="greaterThan">
      <formula>1</formula>
    </cfRule>
    <cfRule type="cellIs" dxfId="196" priority="122" operator="greaterThan">
      <formula>0.89</formula>
    </cfRule>
    <cfRule type="cellIs" dxfId="195" priority="123" operator="greaterThan">
      <formula>0.69</formula>
    </cfRule>
    <cfRule type="cellIs" dxfId="194" priority="124" operator="greaterThan">
      <formula>0.49</formula>
    </cfRule>
    <cfRule type="cellIs" dxfId="193" priority="125" operator="greaterThan">
      <formula>0.29</formula>
    </cfRule>
    <cfRule type="cellIs" dxfId="192" priority="126" operator="lessThan">
      <formula>0.29</formula>
    </cfRule>
  </conditionalFormatting>
  <conditionalFormatting sqref="S44">
    <cfRule type="cellIs" dxfId="191" priority="115" operator="greaterThan">
      <formula>1</formula>
    </cfRule>
    <cfRule type="cellIs" dxfId="190" priority="116" operator="greaterThan">
      <formula>0.89</formula>
    </cfRule>
    <cfRule type="cellIs" dxfId="189" priority="117" operator="greaterThan">
      <formula>0.69</formula>
    </cfRule>
    <cfRule type="cellIs" dxfId="188" priority="118" operator="greaterThan">
      <formula>0.49</formula>
    </cfRule>
    <cfRule type="cellIs" dxfId="187" priority="119" operator="greaterThan">
      <formula>0.29</formula>
    </cfRule>
    <cfRule type="cellIs" dxfId="186" priority="120" operator="lessThan">
      <formula>0.29</formula>
    </cfRule>
  </conditionalFormatting>
  <conditionalFormatting sqref="T44">
    <cfRule type="cellIs" dxfId="185" priority="109" operator="greaterThan">
      <formula>1</formula>
    </cfRule>
    <cfRule type="cellIs" dxfId="184" priority="110" operator="greaterThan">
      <formula>0.89</formula>
    </cfRule>
    <cfRule type="cellIs" dxfId="183" priority="111" operator="greaterThan">
      <formula>0.69</formula>
    </cfRule>
    <cfRule type="cellIs" dxfId="182" priority="112" operator="greaterThan">
      <formula>0.49</formula>
    </cfRule>
    <cfRule type="cellIs" dxfId="181" priority="113" operator="greaterThan">
      <formula>0.29</formula>
    </cfRule>
    <cfRule type="cellIs" dxfId="180" priority="114" operator="lessThan">
      <formula>0.29</formula>
    </cfRule>
  </conditionalFormatting>
  <conditionalFormatting sqref="F35">
    <cfRule type="cellIs" dxfId="179" priority="247" operator="greaterThan">
      <formula>1</formula>
    </cfRule>
    <cfRule type="cellIs" dxfId="178" priority="248" operator="greaterThan">
      <formula>0.89</formula>
    </cfRule>
    <cfRule type="cellIs" dxfId="177" priority="249" operator="greaterThan">
      <formula>0.69</formula>
    </cfRule>
    <cfRule type="cellIs" dxfId="176" priority="250" operator="greaterThan">
      <formula>0.49</formula>
    </cfRule>
    <cfRule type="cellIs" dxfId="175" priority="251" operator="greaterThan">
      <formula>0.29</formula>
    </cfRule>
    <cfRule type="cellIs" dxfId="174" priority="252" operator="lessThan">
      <formula>0.29</formula>
    </cfRule>
  </conditionalFormatting>
  <conditionalFormatting sqref="J35">
    <cfRule type="cellIs" dxfId="173" priority="241" operator="greaterThan">
      <formula>1</formula>
    </cfRule>
    <cfRule type="cellIs" dxfId="172" priority="242" operator="greaterThan">
      <formula>0.89</formula>
    </cfRule>
    <cfRule type="cellIs" dxfId="171" priority="243" operator="greaterThan">
      <formula>0.69</formula>
    </cfRule>
    <cfRule type="cellIs" dxfId="170" priority="244" operator="greaterThan">
      <formula>0.49</formula>
    </cfRule>
    <cfRule type="cellIs" dxfId="169" priority="245" operator="greaterThan">
      <formula>0.29</formula>
    </cfRule>
    <cfRule type="cellIs" dxfId="168" priority="246" operator="lessThan">
      <formula>0.29</formula>
    </cfRule>
  </conditionalFormatting>
  <conditionalFormatting sqref="K35">
    <cfRule type="cellIs" dxfId="167" priority="235" operator="greaterThan">
      <formula>1</formula>
    </cfRule>
    <cfRule type="cellIs" dxfId="166" priority="236" operator="greaterThan">
      <formula>0.89</formula>
    </cfRule>
    <cfRule type="cellIs" dxfId="165" priority="237" operator="greaterThan">
      <formula>0.69</formula>
    </cfRule>
    <cfRule type="cellIs" dxfId="164" priority="238" operator="greaterThan">
      <formula>0.49</formula>
    </cfRule>
    <cfRule type="cellIs" dxfId="163" priority="239" operator="greaterThan">
      <formula>0.29</formula>
    </cfRule>
    <cfRule type="cellIs" dxfId="162" priority="240" operator="lessThan">
      <formula>0.29</formula>
    </cfRule>
  </conditionalFormatting>
  <conditionalFormatting sqref="O35">
    <cfRule type="cellIs" dxfId="161" priority="229" operator="greaterThan">
      <formula>1</formula>
    </cfRule>
    <cfRule type="cellIs" dxfId="160" priority="230" operator="greaterThan">
      <formula>0.89</formula>
    </cfRule>
    <cfRule type="cellIs" dxfId="159" priority="231" operator="greaterThan">
      <formula>0.69</formula>
    </cfRule>
    <cfRule type="cellIs" dxfId="158" priority="232" operator="greaterThan">
      <formula>0.49</formula>
    </cfRule>
    <cfRule type="cellIs" dxfId="157" priority="233" operator="greaterThan">
      <formula>0.29</formula>
    </cfRule>
    <cfRule type="cellIs" dxfId="156" priority="234" operator="lessThan">
      <formula>0.29</formula>
    </cfRule>
  </conditionalFormatting>
  <conditionalFormatting sqref="S35">
    <cfRule type="cellIs" dxfId="155" priority="223" operator="greaterThan">
      <formula>1</formula>
    </cfRule>
    <cfRule type="cellIs" dxfId="154" priority="224" operator="greaterThan">
      <formula>0.89</formula>
    </cfRule>
    <cfRule type="cellIs" dxfId="153" priority="225" operator="greaterThan">
      <formula>0.69</formula>
    </cfRule>
    <cfRule type="cellIs" dxfId="152" priority="226" operator="greaterThan">
      <formula>0.49</formula>
    </cfRule>
    <cfRule type="cellIs" dxfId="151" priority="227" operator="greaterThan">
      <formula>0.29</formula>
    </cfRule>
    <cfRule type="cellIs" dxfId="150" priority="228" operator="lessThan">
      <formula>0.29</formula>
    </cfRule>
  </conditionalFormatting>
  <conditionalFormatting sqref="T35">
    <cfRule type="cellIs" dxfId="149" priority="217" operator="greaterThan">
      <formula>1</formula>
    </cfRule>
    <cfRule type="cellIs" dxfId="148" priority="218" operator="greaterThan">
      <formula>0.89</formula>
    </cfRule>
    <cfRule type="cellIs" dxfId="147" priority="219" operator="greaterThan">
      <formula>0.69</formula>
    </cfRule>
    <cfRule type="cellIs" dxfId="146" priority="220" operator="greaterThan">
      <formula>0.49</formula>
    </cfRule>
    <cfRule type="cellIs" dxfId="145" priority="221" operator="greaterThan">
      <formula>0.29</formula>
    </cfRule>
    <cfRule type="cellIs" dxfId="144" priority="222" operator="lessThan">
      <formula>0.29</formula>
    </cfRule>
  </conditionalFormatting>
  <conditionalFormatting sqref="F38">
    <cfRule type="cellIs" dxfId="143" priority="211" operator="greaterThan">
      <formula>1</formula>
    </cfRule>
    <cfRule type="cellIs" dxfId="142" priority="212" operator="greaterThan">
      <formula>0.89</formula>
    </cfRule>
    <cfRule type="cellIs" dxfId="141" priority="213" operator="greaterThan">
      <formula>0.69</formula>
    </cfRule>
    <cfRule type="cellIs" dxfId="140" priority="214" operator="greaterThan">
      <formula>0.49</formula>
    </cfRule>
    <cfRule type="cellIs" dxfId="139" priority="215" operator="greaterThan">
      <formula>0.29</formula>
    </cfRule>
    <cfRule type="cellIs" dxfId="138" priority="216" operator="lessThan">
      <formula>0.29</formula>
    </cfRule>
  </conditionalFormatting>
  <conditionalFormatting sqref="J38">
    <cfRule type="cellIs" dxfId="137" priority="205" operator="greaterThan">
      <formula>1</formula>
    </cfRule>
    <cfRule type="cellIs" dxfId="136" priority="206" operator="greaterThan">
      <formula>0.89</formula>
    </cfRule>
    <cfRule type="cellIs" dxfId="135" priority="207" operator="greaterThan">
      <formula>0.69</formula>
    </cfRule>
    <cfRule type="cellIs" dxfId="134" priority="208" operator="greaterThan">
      <formula>0.49</formula>
    </cfRule>
    <cfRule type="cellIs" dxfId="133" priority="209" operator="greaterThan">
      <formula>0.29</formula>
    </cfRule>
    <cfRule type="cellIs" dxfId="132" priority="210" operator="lessThan">
      <formula>0.29</formula>
    </cfRule>
  </conditionalFormatting>
  <conditionalFormatting sqref="K38">
    <cfRule type="cellIs" dxfId="131" priority="199" operator="greaterThan">
      <formula>1</formula>
    </cfRule>
    <cfRule type="cellIs" dxfId="130" priority="200" operator="greaterThan">
      <formula>0.89</formula>
    </cfRule>
    <cfRule type="cellIs" dxfId="129" priority="201" operator="greaterThan">
      <formula>0.69</formula>
    </cfRule>
    <cfRule type="cellIs" dxfId="128" priority="202" operator="greaterThan">
      <formula>0.49</formula>
    </cfRule>
    <cfRule type="cellIs" dxfId="127" priority="203" operator="greaterThan">
      <formula>0.29</formula>
    </cfRule>
    <cfRule type="cellIs" dxfId="126" priority="204" operator="lessThan">
      <formula>0.29</formula>
    </cfRule>
  </conditionalFormatting>
  <conditionalFormatting sqref="O38">
    <cfRule type="cellIs" dxfId="125" priority="193" operator="greaterThan">
      <formula>1</formula>
    </cfRule>
    <cfRule type="cellIs" dxfId="124" priority="194" operator="greaterThan">
      <formula>0.89</formula>
    </cfRule>
    <cfRule type="cellIs" dxfId="123" priority="195" operator="greaterThan">
      <formula>0.69</formula>
    </cfRule>
    <cfRule type="cellIs" dxfId="122" priority="196" operator="greaterThan">
      <formula>0.49</formula>
    </cfRule>
    <cfRule type="cellIs" dxfId="121" priority="197" operator="greaterThan">
      <formula>0.29</formula>
    </cfRule>
    <cfRule type="cellIs" dxfId="120" priority="198" operator="lessThan">
      <formula>0.29</formula>
    </cfRule>
  </conditionalFormatting>
  <conditionalFormatting sqref="S38">
    <cfRule type="cellIs" dxfId="119" priority="187" operator="greaterThan">
      <formula>1</formula>
    </cfRule>
    <cfRule type="cellIs" dxfId="118" priority="188" operator="greaterThan">
      <formula>0.89</formula>
    </cfRule>
    <cfRule type="cellIs" dxfId="117" priority="189" operator="greaterThan">
      <formula>0.69</formula>
    </cfRule>
    <cfRule type="cellIs" dxfId="116" priority="190" operator="greaterThan">
      <formula>0.49</formula>
    </cfRule>
    <cfRule type="cellIs" dxfId="115" priority="191" operator="greaterThan">
      <formula>0.29</formula>
    </cfRule>
    <cfRule type="cellIs" dxfId="114" priority="192" operator="lessThan">
      <formula>0.29</formula>
    </cfRule>
  </conditionalFormatting>
  <conditionalFormatting sqref="T38">
    <cfRule type="cellIs" dxfId="113" priority="181" operator="greaterThan">
      <formula>1</formula>
    </cfRule>
    <cfRule type="cellIs" dxfId="112" priority="182" operator="greaterThan">
      <formula>0.89</formula>
    </cfRule>
    <cfRule type="cellIs" dxfId="111" priority="183" operator="greaterThan">
      <formula>0.69</formula>
    </cfRule>
    <cfRule type="cellIs" dxfId="110" priority="184" operator="greaterThan">
      <formula>0.49</formula>
    </cfRule>
    <cfRule type="cellIs" dxfId="109" priority="185" operator="greaterThan">
      <formula>0.29</formula>
    </cfRule>
    <cfRule type="cellIs" dxfId="108" priority="186" operator="lessThan">
      <formula>0.29</formula>
    </cfRule>
  </conditionalFormatting>
  <conditionalFormatting sqref="T41">
    <cfRule type="cellIs" dxfId="107" priority="145" operator="greaterThan">
      <formula>1</formula>
    </cfRule>
    <cfRule type="cellIs" dxfId="106" priority="146" operator="greaterThan">
      <formula>0.89</formula>
    </cfRule>
    <cfRule type="cellIs" dxfId="105" priority="147" operator="greaterThan">
      <formula>0.69</formula>
    </cfRule>
    <cfRule type="cellIs" dxfId="104" priority="148" operator="greaterThan">
      <formula>0.49</formula>
    </cfRule>
    <cfRule type="cellIs" dxfId="103" priority="149" operator="greaterThan">
      <formula>0.29</formula>
    </cfRule>
    <cfRule type="cellIs" dxfId="102" priority="150" operator="lessThan">
      <formula>0.29</formula>
    </cfRule>
  </conditionalFormatting>
  <conditionalFormatting sqref="F41">
    <cfRule type="cellIs" dxfId="101" priority="175" operator="greaterThan">
      <formula>1</formula>
    </cfRule>
    <cfRule type="cellIs" dxfId="100" priority="176" operator="greaterThan">
      <formula>0.89</formula>
    </cfRule>
    <cfRule type="cellIs" dxfId="99" priority="177" operator="greaterThan">
      <formula>0.69</formula>
    </cfRule>
    <cfRule type="cellIs" dxfId="98" priority="178" operator="greaterThan">
      <formula>0.49</formula>
    </cfRule>
    <cfRule type="cellIs" dxfId="97" priority="179" operator="greaterThan">
      <formula>0.29</formula>
    </cfRule>
    <cfRule type="cellIs" dxfId="96" priority="180" operator="lessThan">
      <formula>0.29</formula>
    </cfRule>
  </conditionalFormatting>
  <conditionalFormatting sqref="J41">
    <cfRule type="cellIs" dxfId="95" priority="169" operator="greaterThan">
      <formula>1</formula>
    </cfRule>
    <cfRule type="cellIs" dxfId="94" priority="170" operator="greaterThan">
      <formula>0.89</formula>
    </cfRule>
    <cfRule type="cellIs" dxfId="93" priority="171" operator="greaterThan">
      <formula>0.69</formula>
    </cfRule>
    <cfRule type="cellIs" dxfId="92" priority="172" operator="greaterThan">
      <formula>0.49</formula>
    </cfRule>
    <cfRule type="cellIs" dxfId="91" priority="173" operator="greaterThan">
      <formula>0.29</formula>
    </cfRule>
    <cfRule type="cellIs" dxfId="90" priority="174" operator="lessThan">
      <formula>0.29</formula>
    </cfRule>
  </conditionalFormatting>
  <conditionalFormatting sqref="K41">
    <cfRule type="cellIs" dxfId="89" priority="163" operator="greaterThan">
      <formula>1</formula>
    </cfRule>
    <cfRule type="cellIs" dxfId="88" priority="164" operator="greaterThan">
      <formula>0.89</formula>
    </cfRule>
    <cfRule type="cellIs" dxfId="87" priority="165" operator="greaterThan">
      <formula>0.69</formula>
    </cfRule>
    <cfRule type="cellIs" dxfId="86" priority="166" operator="greaterThan">
      <formula>0.49</formula>
    </cfRule>
    <cfRule type="cellIs" dxfId="85" priority="167" operator="greaterThan">
      <formula>0.29</formula>
    </cfRule>
    <cfRule type="cellIs" dxfId="84" priority="168" operator="lessThan">
      <formula>0.29</formula>
    </cfRule>
  </conditionalFormatting>
  <conditionalFormatting sqref="O41">
    <cfRule type="cellIs" dxfId="83" priority="157" operator="greaterThan">
      <formula>1</formula>
    </cfRule>
    <cfRule type="cellIs" dxfId="82" priority="158" operator="greaterThan">
      <formula>0.89</formula>
    </cfRule>
    <cfRule type="cellIs" dxfId="81" priority="159" operator="greaterThan">
      <formula>0.69</formula>
    </cfRule>
    <cfRule type="cellIs" dxfId="80" priority="160" operator="greaterThan">
      <formula>0.49</formula>
    </cfRule>
    <cfRule type="cellIs" dxfId="79" priority="161" operator="greaterThan">
      <formula>0.29</formula>
    </cfRule>
    <cfRule type="cellIs" dxfId="78" priority="162" operator="lessThan">
      <formula>0.29</formula>
    </cfRule>
  </conditionalFormatting>
  <conditionalFormatting sqref="S41">
    <cfRule type="cellIs" dxfId="77" priority="151" operator="greaterThan">
      <formula>1</formula>
    </cfRule>
    <cfRule type="cellIs" dxfId="76" priority="152" operator="greaterThan">
      <formula>0.89</formula>
    </cfRule>
    <cfRule type="cellIs" dxfId="75" priority="153" operator="greaterThan">
      <formula>0.69</formula>
    </cfRule>
    <cfRule type="cellIs" dxfId="74" priority="154" operator="greaterThan">
      <formula>0.49</formula>
    </cfRule>
    <cfRule type="cellIs" dxfId="73" priority="155" operator="greaterThan">
      <formula>0.29</formula>
    </cfRule>
    <cfRule type="cellIs" dxfId="72" priority="156" operator="lessThan">
      <formula>0.29</formula>
    </cfRule>
  </conditionalFormatting>
  <conditionalFormatting sqref="T50">
    <cfRule type="cellIs" dxfId="71" priority="37" operator="greaterThan">
      <formula>1</formula>
    </cfRule>
    <cfRule type="cellIs" dxfId="70" priority="38" operator="greaterThan">
      <formula>0.89</formula>
    </cfRule>
    <cfRule type="cellIs" dxfId="69" priority="39" operator="greaterThan">
      <formula>0.69</formula>
    </cfRule>
    <cfRule type="cellIs" dxfId="68" priority="40" operator="greaterThan">
      <formula>0.49</formula>
    </cfRule>
    <cfRule type="cellIs" dxfId="67" priority="41" operator="greaterThan">
      <formula>0.29</formula>
    </cfRule>
    <cfRule type="cellIs" dxfId="66" priority="42" operator="lessThan">
      <formula>0.29</formula>
    </cfRule>
  </conditionalFormatting>
  <conditionalFormatting sqref="T47">
    <cfRule type="cellIs" dxfId="65" priority="73" operator="greaterThan">
      <formula>1</formula>
    </cfRule>
    <cfRule type="cellIs" dxfId="64" priority="74" operator="greaterThan">
      <formula>0.89</formula>
    </cfRule>
    <cfRule type="cellIs" dxfId="63" priority="75" operator="greaterThan">
      <formula>0.69</formula>
    </cfRule>
    <cfRule type="cellIs" dxfId="62" priority="76" operator="greaterThan">
      <formula>0.49</formula>
    </cfRule>
    <cfRule type="cellIs" dxfId="61" priority="77" operator="greaterThan">
      <formula>0.29</formula>
    </cfRule>
    <cfRule type="cellIs" dxfId="60" priority="78" operator="lessThan">
      <formula>0.29</formula>
    </cfRule>
  </conditionalFormatting>
  <conditionalFormatting sqref="F47">
    <cfRule type="cellIs" dxfId="59" priority="103" operator="greaterThan">
      <formula>1</formula>
    </cfRule>
    <cfRule type="cellIs" dxfId="58" priority="104" operator="greaterThan">
      <formula>0.89</formula>
    </cfRule>
    <cfRule type="cellIs" dxfId="57" priority="105" operator="greaterThan">
      <formula>0.69</formula>
    </cfRule>
    <cfRule type="cellIs" dxfId="56" priority="106" operator="greaterThan">
      <formula>0.49</formula>
    </cfRule>
    <cfRule type="cellIs" dxfId="55" priority="107" operator="greaterThan">
      <formula>0.29</formula>
    </cfRule>
    <cfRule type="cellIs" dxfId="54" priority="108" operator="lessThan">
      <formula>0.29</formula>
    </cfRule>
  </conditionalFormatting>
  <conditionalFormatting sqref="J47">
    <cfRule type="cellIs" dxfId="53" priority="97" operator="greaterThan">
      <formula>1</formula>
    </cfRule>
    <cfRule type="cellIs" dxfId="52" priority="98" operator="greaterThan">
      <formula>0.89</formula>
    </cfRule>
    <cfRule type="cellIs" dxfId="51" priority="99" operator="greaterThan">
      <formula>0.69</formula>
    </cfRule>
    <cfRule type="cellIs" dxfId="50" priority="100" operator="greaterThan">
      <formula>0.49</formula>
    </cfRule>
    <cfRule type="cellIs" dxfId="49" priority="101" operator="greaterThan">
      <formula>0.29</formula>
    </cfRule>
    <cfRule type="cellIs" dxfId="48" priority="102" operator="lessThan">
      <formula>0.29</formula>
    </cfRule>
  </conditionalFormatting>
  <conditionalFormatting sqref="K47">
    <cfRule type="cellIs" dxfId="47" priority="91" operator="greaterThan">
      <formula>1</formula>
    </cfRule>
    <cfRule type="cellIs" dxfId="46" priority="92" operator="greaterThan">
      <formula>0.89</formula>
    </cfRule>
    <cfRule type="cellIs" dxfId="45" priority="93" operator="greaterThan">
      <formula>0.69</formula>
    </cfRule>
    <cfRule type="cellIs" dxfId="44" priority="94" operator="greaterThan">
      <formula>0.49</formula>
    </cfRule>
    <cfRule type="cellIs" dxfId="43" priority="95" operator="greaterThan">
      <formula>0.29</formula>
    </cfRule>
    <cfRule type="cellIs" dxfId="42" priority="96" operator="lessThan">
      <formula>0.29</formula>
    </cfRule>
  </conditionalFormatting>
  <conditionalFormatting sqref="O47">
    <cfRule type="cellIs" dxfId="41" priority="85" operator="greaterThan">
      <formula>1</formula>
    </cfRule>
    <cfRule type="cellIs" dxfId="40" priority="86" operator="greaterThan">
      <formula>0.89</formula>
    </cfRule>
    <cfRule type="cellIs" dxfId="39" priority="87" operator="greaterThan">
      <formula>0.69</formula>
    </cfRule>
    <cfRule type="cellIs" dxfId="38" priority="88" operator="greaterThan">
      <formula>0.49</formula>
    </cfRule>
    <cfRule type="cellIs" dxfId="37" priority="89" operator="greaterThan">
      <formula>0.29</formula>
    </cfRule>
    <cfRule type="cellIs" dxfId="36" priority="90" operator="lessThan">
      <formula>0.29</formula>
    </cfRule>
  </conditionalFormatting>
  <conditionalFormatting sqref="S47">
    <cfRule type="cellIs" dxfId="35" priority="79" operator="greaterThan">
      <formula>1</formula>
    </cfRule>
    <cfRule type="cellIs" dxfId="34" priority="80" operator="greaterThan">
      <formula>0.89</formula>
    </cfRule>
    <cfRule type="cellIs" dxfId="33" priority="81" operator="greaterThan">
      <formula>0.69</formula>
    </cfRule>
    <cfRule type="cellIs" dxfId="32" priority="82" operator="greaterThan">
      <formula>0.49</formula>
    </cfRule>
    <cfRule type="cellIs" dxfId="31" priority="83" operator="greaterThan">
      <formula>0.29</formula>
    </cfRule>
    <cfRule type="cellIs" dxfId="30" priority="84" operator="lessThan">
      <formula>0.29</formula>
    </cfRule>
  </conditionalFormatting>
  <conditionalFormatting sqref="F50">
    <cfRule type="cellIs" dxfId="29" priority="67" operator="greaterThan">
      <formula>1</formula>
    </cfRule>
    <cfRule type="cellIs" dxfId="28" priority="68" operator="greaterThan">
      <formula>0.89</formula>
    </cfRule>
    <cfRule type="cellIs" dxfId="27" priority="69" operator="greaterThan">
      <formula>0.69</formula>
    </cfRule>
    <cfRule type="cellIs" dxfId="26" priority="70" operator="greaterThan">
      <formula>0.49</formula>
    </cfRule>
    <cfRule type="cellIs" dxfId="25" priority="71" operator="greaterThan">
      <formula>0.29</formula>
    </cfRule>
    <cfRule type="cellIs" dxfId="24" priority="72" operator="lessThan">
      <formula>0.29</formula>
    </cfRule>
  </conditionalFormatting>
  <conditionalFormatting sqref="J50">
    <cfRule type="cellIs" dxfId="23" priority="61" operator="greaterThan">
      <formula>1</formula>
    </cfRule>
    <cfRule type="cellIs" dxfId="22" priority="62" operator="greaterThan">
      <formula>0.89</formula>
    </cfRule>
    <cfRule type="cellIs" dxfId="21" priority="63" operator="greaterThan">
      <formula>0.69</formula>
    </cfRule>
    <cfRule type="cellIs" dxfId="20" priority="64" operator="greaterThan">
      <formula>0.49</formula>
    </cfRule>
    <cfRule type="cellIs" dxfId="19" priority="65" operator="greaterThan">
      <formula>0.29</formula>
    </cfRule>
    <cfRule type="cellIs" dxfId="18" priority="66" operator="lessThan">
      <formula>0.29</formula>
    </cfRule>
  </conditionalFormatting>
  <conditionalFormatting sqref="K50">
    <cfRule type="cellIs" dxfId="17" priority="55" operator="greaterThan">
      <formula>1</formula>
    </cfRule>
    <cfRule type="cellIs" dxfId="16" priority="56" operator="greaterThan">
      <formula>0.89</formula>
    </cfRule>
    <cfRule type="cellIs" dxfId="15" priority="57" operator="greaterThan">
      <formula>0.69</formula>
    </cfRule>
    <cfRule type="cellIs" dxfId="14" priority="58" operator="greaterThan">
      <formula>0.49</formula>
    </cfRule>
    <cfRule type="cellIs" dxfId="13" priority="59" operator="greaterThan">
      <formula>0.29</formula>
    </cfRule>
    <cfRule type="cellIs" dxfId="12" priority="60" operator="lessThan">
      <formula>0.29</formula>
    </cfRule>
  </conditionalFormatting>
  <conditionalFormatting sqref="O50">
    <cfRule type="cellIs" dxfId="11" priority="49" operator="greaterThan">
      <formula>1</formula>
    </cfRule>
    <cfRule type="cellIs" dxfId="10" priority="50" operator="greaterThan">
      <formula>0.89</formula>
    </cfRule>
    <cfRule type="cellIs" dxfId="9" priority="51" operator="greaterThan">
      <formula>0.69</formula>
    </cfRule>
    <cfRule type="cellIs" dxfId="8" priority="52" operator="greaterThan">
      <formula>0.49</formula>
    </cfRule>
    <cfRule type="cellIs" dxfId="7" priority="53" operator="greaterThan">
      <formula>0.29</formula>
    </cfRule>
    <cfRule type="cellIs" dxfId="6" priority="54" operator="lessThan">
      <formula>0.29</formula>
    </cfRule>
  </conditionalFormatting>
  <conditionalFormatting sqref="S50">
    <cfRule type="cellIs" dxfId="5" priority="43" operator="greaterThan">
      <formula>1</formula>
    </cfRule>
    <cfRule type="cellIs" dxfId="4" priority="44" operator="greaterThan">
      <formula>0.89</formula>
    </cfRule>
    <cfRule type="cellIs" dxfId="3" priority="45" operator="greaterThan">
      <formula>0.69</formula>
    </cfRule>
    <cfRule type="cellIs" dxfId="2" priority="46" operator="greaterThan">
      <formula>0.49</formula>
    </cfRule>
    <cfRule type="cellIs" dxfId="1" priority="47" operator="greaterThan">
      <formula>0.29</formula>
    </cfRule>
    <cfRule type="cellIs" dxfId="0" priority="48" operator="lessThan">
      <formula>0.29</formula>
    </cfRule>
  </conditionalFormatting>
  <pageMargins left="0.25" right="0.25" top="0.75" bottom="0.75" header="0.3" footer="0.3"/>
  <pageSetup paperSize="9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43"/>
  <sheetViews>
    <sheetView topLeftCell="A7" zoomScale="60" zoomScaleNormal="60" workbookViewId="0">
      <selection activeCell="E18" sqref="E18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3" customHeight="1">
      <c r="A1" s="459" t="s">
        <v>613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89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0.39473684210526316</v>
      </c>
      <c r="I7" s="477" t="s">
        <v>25</v>
      </c>
      <c r="J7" s="475"/>
      <c r="K7" s="476"/>
      <c r="L7" s="9">
        <f t="shared" ref="L7:M7" si="0">L8/L9</f>
        <v>0.52777777777777779</v>
      </c>
      <c r="M7" s="10">
        <f t="shared" si="0"/>
        <v>0.48181818181818181</v>
      </c>
      <c r="N7" s="477" t="s">
        <v>25</v>
      </c>
      <c r="O7" s="475"/>
      <c r="P7" s="476"/>
      <c r="Q7" s="9">
        <f>Q8/Q9</f>
        <v>0.3125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0.35613207547169812</v>
      </c>
    </row>
    <row r="8" spans="1:22" ht="30" customHeight="1">
      <c r="A8" s="486" t="s">
        <v>342</v>
      </c>
      <c r="B8" s="483" t="s">
        <v>343</v>
      </c>
      <c r="C8" s="489" t="s">
        <v>600</v>
      </c>
      <c r="D8" s="155" t="s">
        <v>344</v>
      </c>
      <c r="E8" s="75">
        <v>40</v>
      </c>
      <c r="F8" s="76">
        <v>55</v>
      </c>
      <c r="G8" s="77">
        <v>55</v>
      </c>
      <c r="H8" s="16">
        <f>SUM(E8:G8)</f>
        <v>150</v>
      </c>
      <c r="I8" s="75">
        <v>130</v>
      </c>
      <c r="J8" s="76">
        <v>150</v>
      </c>
      <c r="K8" s="77">
        <v>100</v>
      </c>
      <c r="L8" s="16">
        <f t="shared" ref="L8" si="2">SUM(I8:K8)</f>
        <v>380</v>
      </c>
      <c r="M8" s="17">
        <f>+H8+L8</f>
        <v>530</v>
      </c>
      <c r="N8" s="75">
        <v>123</v>
      </c>
      <c r="O8" s="76">
        <v>102</v>
      </c>
      <c r="P8" s="77"/>
      <c r="Q8" s="16">
        <f>SUM(N8:P8)</f>
        <v>225</v>
      </c>
      <c r="R8" s="13"/>
      <c r="S8" s="14"/>
      <c r="T8" s="15"/>
      <c r="U8" s="16">
        <f t="shared" ref="U8:U9" si="3">SUM(R8:T8)</f>
        <v>0</v>
      </c>
      <c r="V8" s="17">
        <f>+H8+L8+Q8+U8</f>
        <v>755</v>
      </c>
    </row>
    <row r="9" spans="1:22" ht="34.5" customHeight="1" thickBot="1">
      <c r="A9" s="487"/>
      <c r="B9" s="484"/>
      <c r="C9" s="490"/>
      <c r="D9" s="34" t="s">
        <v>598</v>
      </c>
      <c r="E9" s="84">
        <v>100</v>
      </c>
      <c r="F9" s="85">
        <v>120</v>
      </c>
      <c r="G9" s="86">
        <v>160</v>
      </c>
      <c r="H9" s="22">
        <f>SUM(E9:G9)</f>
        <v>380</v>
      </c>
      <c r="I9" s="84">
        <v>240</v>
      </c>
      <c r="J9" s="85">
        <v>240</v>
      </c>
      <c r="K9" s="86">
        <v>240</v>
      </c>
      <c r="L9" s="22">
        <f t="shared" ref="L9" si="4">SUM(I9:K9)</f>
        <v>720</v>
      </c>
      <c r="M9" s="23">
        <f>+H9+L9</f>
        <v>1100</v>
      </c>
      <c r="N9" s="84">
        <v>240</v>
      </c>
      <c r="O9" s="85">
        <v>240</v>
      </c>
      <c r="P9" s="86">
        <v>240</v>
      </c>
      <c r="Q9" s="22">
        <f>SUM(N9:P9)</f>
        <v>720</v>
      </c>
      <c r="R9" s="19">
        <v>100</v>
      </c>
      <c r="S9" s="20">
        <v>120</v>
      </c>
      <c r="T9" s="21">
        <v>80</v>
      </c>
      <c r="U9" s="22">
        <f t="shared" si="3"/>
        <v>300</v>
      </c>
      <c r="V9" s="23">
        <f>+H9+L9+Q9+U9</f>
        <v>2120</v>
      </c>
    </row>
    <row r="10" spans="1:22" ht="47.25" customHeight="1" thickBot="1">
      <c r="A10" s="487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>H11/H12</f>
        <v>0.71666666666666667</v>
      </c>
      <c r="I10" s="478" t="s">
        <v>25</v>
      </c>
      <c r="J10" s="478"/>
      <c r="K10" s="479"/>
      <c r="L10" s="25">
        <f>L11/L12</f>
        <v>0.61475409836065575</v>
      </c>
      <c r="M10" s="26">
        <f>M11/M12</f>
        <v>0.64437984496124034</v>
      </c>
      <c r="N10" s="478" t="s">
        <v>25</v>
      </c>
      <c r="O10" s="478"/>
      <c r="P10" s="479"/>
      <c r="Q10" s="25">
        <f>Q11/Q12</f>
        <v>0.36202185792349728</v>
      </c>
      <c r="R10" s="480" t="s">
        <v>25</v>
      </c>
      <c r="S10" s="481"/>
      <c r="T10" s="482"/>
      <c r="U10" s="25">
        <f>U11/U12</f>
        <v>0</v>
      </c>
      <c r="V10" s="26">
        <f>V11/V12</f>
        <v>0.45277507302823761</v>
      </c>
    </row>
    <row r="11" spans="1:22" ht="30" customHeight="1">
      <c r="A11" s="487"/>
      <c r="B11" s="483" t="s">
        <v>345</v>
      </c>
      <c r="C11" s="483" t="s">
        <v>600</v>
      </c>
      <c r="D11" s="155" t="s">
        <v>344</v>
      </c>
      <c r="E11" s="75">
        <v>40</v>
      </c>
      <c r="F11" s="76">
        <v>55</v>
      </c>
      <c r="G11" s="77">
        <v>120</v>
      </c>
      <c r="H11" s="16">
        <f t="shared" ref="H11" si="5">SUM(E11:G11)</f>
        <v>215</v>
      </c>
      <c r="I11" s="75">
        <v>150</v>
      </c>
      <c r="J11" s="76">
        <v>180</v>
      </c>
      <c r="K11" s="77">
        <v>120</v>
      </c>
      <c r="L11" s="16">
        <f t="shared" ref="L11" si="6">SUM(I11:K11)</f>
        <v>450</v>
      </c>
      <c r="M11" s="17">
        <f t="shared" ref="M11:M15" si="7">+H11+L11</f>
        <v>665</v>
      </c>
      <c r="N11" s="75">
        <v>150</v>
      </c>
      <c r="O11" s="76">
        <v>115</v>
      </c>
      <c r="P11" s="77"/>
      <c r="Q11" s="16">
        <f t="shared" ref="Q11" si="8">SUM(N11:P11)</f>
        <v>265</v>
      </c>
      <c r="R11" s="13"/>
      <c r="S11" s="14"/>
      <c r="T11" s="15"/>
      <c r="U11" s="16">
        <f t="shared" ref="U11" si="9">SUM(R11:T11)</f>
        <v>0</v>
      </c>
      <c r="V11" s="17">
        <f>+H11+L11+Q11+U11</f>
        <v>930</v>
      </c>
    </row>
    <row r="12" spans="1:22" ht="30" customHeight="1" thickBot="1">
      <c r="A12" s="487"/>
      <c r="B12" s="484"/>
      <c r="C12" s="484"/>
      <c r="D12" s="40" t="s">
        <v>598</v>
      </c>
      <c r="E12" s="393">
        <v>100</v>
      </c>
      <c r="F12" s="384">
        <v>100</v>
      </c>
      <c r="G12" s="392">
        <v>100</v>
      </c>
      <c r="H12" s="61">
        <f t="shared" ref="H12:H15" si="10">SUM(E12:G12)</f>
        <v>300</v>
      </c>
      <c r="I12" s="393">
        <v>244</v>
      </c>
      <c r="J12" s="384">
        <v>244</v>
      </c>
      <c r="K12" s="392">
        <v>244</v>
      </c>
      <c r="L12" s="61">
        <f t="shared" ref="L12" si="11">SUM(I12:K12)</f>
        <v>732</v>
      </c>
      <c r="M12" s="62">
        <f t="shared" si="7"/>
        <v>1032</v>
      </c>
      <c r="N12" s="393">
        <v>244</v>
      </c>
      <c r="O12" s="384">
        <v>244</v>
      </c>
      <c r="P12" s="392">
        <v>244</v>
      </c>
      <c r="Q12" s="61">
        <f t="shared" ref="Q12" si="12">SUM(N12:P12)</f>
        <v>732</v>
      </c>
      <c r="R12" s="63">
        <v>100</v>
      </c>
      <c r="S12" s="64">
        <v>100</v>
      </c>
      <c r="T12" s="65">
        <v>90</v>
      </c>
      <c r="U12" s="61">
        <f t="shared" ref="U12" si="13">SUM(R12:T12)</f>
        <v>290</v>
      </c>
      <c r="V12" s="62">
        <f>+H12+L12+Q12+U12</f>
        <v>2054</v>
      </c>
    </row>
    <row r="13" spans="1:22" ht="46.5" customHeight="1" thickBot="1">
      <c r="A13" s="487"/>
      <c r="B13" s="24" t="s">
        <v>28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>H14/H15</f>
        <v>0.83750000000000002</v>
      </c>
      <c r="I13" s="478" t="s">
        <v>25</v>
      </c>
      <c r="J13" s="478"/>
      <c r="K13" s="479"/>
      <c r="L13" s="25">
        <f>L14/L15</f>
        <v>0.79797979797979801</v>
      </c>
      <c r="M13" s="26">
        <f>M14/M15</f>
        <v>0.80935251798561147</v>
      </c>
      <c r="N13" s="478" t="s">
        <v>25</v>
      </c>
      <c r="O13" s="478"/>
      <c r="P13" s="479"/>
      <c r="Q13" s="25">
        <f>Q14/Q15</f>
        <v>0.52020202020202022</v>
      </c>
      <c r="R13" s="480" t="s">
        <v>25</v>
      </c>
      <c r="S13" s="481"/>
      <c r="T13" s="482"/>
      <c r="U13" s="25">
        <f>U14/U15</f>
        <v>0</v>
      </c>
      <c r="V13" s="26">
        <f>V14/V15</f>
        <v>0.60073260073260071</v>
      </c>
    </row>
    <row r="14" spans="1:22" ht="39" customHeight="1">
      <c r="A14" s="487"/>
      <c r="B14" s="483" t="s">
        <v>346</v>
      </c>
      <c r="C14" s="483" t="s">
        <v>601</v>
      </c>
      <c r="D14" s="155" t="s">
        <v>599</v>
      </c>
      <c r="E14" s="75">
        <v>15</v>
      </c>
      <c r="F14" s="76">
        <v>20</v>
      </c>
      <c r="G14" s="77">
        <v>32</v>
      </c>
      <c r="H14" s="16">
        <f t="shared" si="10"/>
        <v>67</v>
      </c>
      <c r="I14" s="75">
        <v>40</v>
      </c>
      <c r="J14" s="76">
        <v>50</v>
      </c>
      <c r="K14" s="77">
        <v>68</v>
      </c>
      <c r="L14" s="16">
        <f t="shared" ref="L14" si="14">SUM(I14:K14)</f>
        <v>158</v>
      </c>
      <c r="M14" s="17">
        <f t="shared" si="7"/>
        <v>225</v>
      </c>
      <c r="N14" s="75">
        <v>60</v>
      </c>
      <c r="O14" s="76">
        <v>43</v>
      </c>
      <c r="P14" s="77"/>
      <c r="Q14" s="16">
        <f t="shared" ref="Q14" si="15">SUM(N14:P14)</f>
        <v>103</v>
      </c>
      <c r="R14" s="13"/>
      <c r="S14" s="14"/>
      <c r="T14" s="15"/>
      <c r="U14" s="16">
        <f t="shared" ref="U14" si="16">SUM(R14:T14)</f>
        <v>0</v>
      </c>
      <c r="V14" s="17">
        <f>+H14+L14+Q14+U14</f>
        <v>328</v>
      </c>
    </row>
    <row r="15" spans="1:22" ht="41.25" customHeight="1" thickBot="1">
      <c r="A15" s="488"/>
      <c r="B15" s="484"/>
      <c r="C15" s="484"/>
      <c r="D15" s="40" t="s">
        <v>347</v>
      </c>
      <c r="E15" s="393">
        <v>20</v>
      </c>
      <c r="F15" s="384">
        <v>30</v>
      </c>
      <c r="G15" s="392">
        <v>30</v>
      </c>
      <c r="H15" s="61">
        <f t="shared" si="10"/>
        <v>80</v>
      </c>
      <c r="I15" s="393">
        <v>66</v>
      </c>
      <c r="J15" s="384">
        <v>66</v>
      </c>
      <c r="K15" s="392">
        <v>66</v>
      </c>
      <c r="L15" s="61">
        <f t="shared" ref="L15" si="17">SUM(I15:K15)</f>
        <v>198</v>
      </c>
      <c r="M15" s="62">
        <f t="shared" si="7"/>
        <v>278</v>
      </c>
      <c r="N15" s="393">
        <v>66</v>
      </c>
      <c r="O15" s="384">
        <v>66</v>
      </c>
      <c r="P15" s="392">
        <v>66</v>
      </c>
      <c r="Q15" s="61">
        <f t="shared" ref="Q15" si="18">SUM(N15:P15)</f>
        <v>198</v>
      </c>
      <c r="R15" s="58">
        <v>20</v>
      </c>
      <c r="S15" s="59">
        <v>30</v>
      </c>
      <c r="T15" s="60">
        <v>20</v>
      </c>
      <c r="U15" s="61">
        <f t="shared" ref="U15" si="19">SUM(R15:T15)</f>
        <v>70</v>
      </c>
      <c r="V15" s="62">
        <f>+H15+L15+Q15+U15</f>
        <v>546</v>
      </c>
    </row>
    <row r="16" spans="1:22" ht="42" customHeight="1" thickBot="1">
      <c r="A16" s="7" t="s">
        <v>29</v>
      </c>
      <c r="B16" s="448" t="s">
        <v>30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 t="shared" ref="H16" si="20">H17/H18</f>
        <v>0.63095238095238093</v>
      </c>
      <c r="I16" s="478" t="s">
        <v>25</v>
      </c>
      <c r="J16" s="478"/>
      <c r="K16" s="479"/>
      <c r="L16" s="25">
        <f t="shared" ref="L16:M16" si="21">L17/L18</f>
        <v>0.5805805805805806</v>
      </c>
      <c r="M16" s="26">
        <f t="shared" si="21"/>
        <v>0.59548978153629317</v>
      </c>
      <c r="N16" s="478" t="s">
        <v>25</v>
      </c>
      <c r="O16" s="478"/>
      <c r="P16" s="479"/>
      <c r="Q16" s="25">
        <f t="shared" ref="Q16" si="22">Q17/Q18</f>
        <v>0.31031031031031031</v>
      </c>
      <c r="R16" s="480" t="s">
        <v>25</v>
      </c>
      <c r="S16" s="481"/>
      <c r="T16" s="482"/>
      <c r="U16" s="25">
        <f t="shared" ref="U16" si="23">U17/U18</f>
        <v>0</v>
      </c>
      <c r="V16" s="26">
        <f>V17/V18</f>
        <v>0.39581905414667579</v>
      </c>
    </row>
    <row r="17" spans="1:22" ht="34.5" customHeight="1">
      <c r="A17" s="521" t="s">
        <v>348</v>
      </c>
      <c r="B17" s="483" t="s">
        <v>349</v>
      </c>
      <c r="C17" s="489" t="s">
        <v>350</v>
      </c>
      <c r="D17" s="155" t="s">
        <v>351</v>
      </c>
      <c r="E17" s="75">
        <v>65</v>
      </c>
      <c r="F17" s="76">
        <v>80</v>
      </c>
      <c r="G17" s="77">
        <v>120</v>
      </c>
      <c r="H17" s="16">
        <f t="shared" ref="H17:H18" si="24">SUM(E17:G17)</f>
        <v>265</v>
      </c>
      <c r="I17" s="75">
        <v>150</v>
      </c>
      <c r="J17" s="76">
        <v>180</v>
      </c>
      <c r="K17" s="77">
        <v>250</v>
      </c>
      <c r="L17" s="16">
        <f t="shared" ref="L17" si="25">SUM(I17:K17)</f>
        <v>580</v>
      </c>
      <c r="M17" s="17">
        <f t="shared" ref="M17:M18" si="26">+H17+L17</f>
        <v>845</v>
      </c>
      <c r="N17" s="75">
        <v>180</v>
      </c>
      <c r="O17" s="76">
        <v>130</v>
      </c>
      <c r="P17" s="77"/>
      <c r="Q17" s="16">
        <f t="shared" ref="Q17:Q18" si="27">SUM(N17:P17)</f>
        <v>310</v>
      </c>
      <c r="R17" s="13"/>
      <c r="S17" s="14"/>
      <c r="T17" s="15"/>
      <c r="U17" s="16">
        <f t="shared" ref="U17:U18" si="28">SUM(R17:T17)</f>
        <v>0</v>
      </c>
      <c r="V17" s="17">
        <f>+H17+L17+Q17+U17</f>
        <v>1155</v>
      </c>
    </row>
    <row r="18" spans="1:22" ht="34.5" customHeight="1" thickBot="1">
      <c r="A18" s="522"/>
      <c r="B18" s="484"/>
      <c r="C18" s="490"/>
      <c r="D18" s="34" t="s">
        <v>352</v>
      </c>
      <c r="E18" s="84">
        <v>120</v>
      </c>
      <c r="F18" s="85">
        <v>150</v>
      </c>
      <c r="G18" s="86">
        <v>150</v>
      </c>
      <c r="H18" s="22">
        <f t="shared" si="24"/>
        <v>420</v>
      </c>
      <c r="I18" s="84">
        <v>333</v>
      </c>
      <c r="J18" s="85">
        <v>333</v>
      </c>
      <c r="K18" s="86">
        <v>333</v>
      </c>
      <c r="L18" s="22">
        <f t="shared" ref="L18" si="29">SUM(I18:K18)</f>
        <v>999</v>
      </c>
      <c r="M18" s="23">
        <f t="shared" si="26"/>
        <v>1419</v>
      </c>
      <c r="N18" s="84">
        <v>333</v>
      </c>
      <c r="O18" s="85">
        <v>333</v>
      </c>
      <c r="P18" s="86">
        <v>333</v>
      </c>
      <c r="Q18" s="22">
        <f t="shared" si="27"/>
        <v>999</v>
      </c>
      <c r="R18" s="19">
        <v>100</v>
      </c>
      <c r="S18" s="20">
        <v>200</v>
      </c>
      <c r="T18" s="21">
        <v>200</v>
      </c>
      <c r="U18" s="22">
        <f t="shared" si="28"/>
        <v>500</v>
      </c>
      <c r="V18" s="62">
        <f>+H18+L18+Q18+U18</f>
        <v>2918</v>
      </c>
    </row>
    <row r="19" spans="1:22" ht="39.75" customHeight="1" thickBot="1">
      <c r="A19" s="522"/>
      <c r="B19" s="448" t="s">
        <v>31</v>
      </c>
      <c r="C19" s="7" t="s">
        <v>24</v>
      </c>
      <c r="D19" s="103" t="s">
        <v>27</v>
      </c>
      <c r="E19" s="478" t="s">
        <v>25</v>
      </c>
      <c r="F19" s="478"/>
      <c r="G19" s="479"/>
      <c r="H19" s="25">
        <f t="shared" ref="H19" si="30">H20/H21</f>
        <v>1.288888888888889</v>
      </c>
      <c r="I19" s="478" t="s">
        <v>25</v>
      </c>
      <c r="J19" s="478"/>
      <c r="K19" s="479"/>
      <c r="L19" s="25">
        <f t="shared" ref="L19:M19" si="31">L20/L21</f>
        <v>1.2</v>
      </c>
      <c r="M19" s="26">
        <f t="shared" si="31"/>
        <v>1.2333333333333334</v>
      </c>
      <c r="N19" s="478" t="s">
        <v>25</v>
      </c>
      <c r="O19" s="478"/>
      <c r="P19" s="479"/>
      <c r="Q19" s="25">
        <f t="shared" ref="Q19" si="32">Q20/Q21</f>
        <v>1.3066666666666666</v>
      </c>
      <c r="R19" s="480" t="s">
        <v>25</v>
      </c>
      <c r="S19" s="481"/>
      <c r="T19" s="482"/>
      <c r="U19" s="25">
        <f t="shared" ref="U19:V19" si="33">U20/U21</f>
        <v>0</v>
      </c>
      <c r="V19" s="26">
        <f t="shared" si="33"/>
        <v>1.1181818181818182</v>
      </c>
    </row>
    <row r="20" spans="1:22" ht="32.25" customHeight="1">
      <c r="A20" s="522"/>
      <c r="B20" s="483" t="s">
        <v>602</v>
      </c>
      <c r="C20" s="489" t="s">
        <v>353</v>
      </c>
      <c r="D20" s="155" t="s">
        <v>354</v>
      </c>
      <c r="E20" s="75">
        <v>15</v>
      </c>
      <c r="F20" s="76">
        <v>18</v>
      </c>
      <c r="G20" s="77">
        <v>25</v>
      </c>
      <c r="H20" s="16">
        <f t="shared" ref="H20:H21" si="34">SUM(E20:G20)</f>
        <v>58</v>
      </c>
      <c r="I20" s="75">
        <v>40</v>
      </c>
      <c r="J20" s="76">
        <v>35</v>
      </c>
      <c r="K20" s="77">
        <v>15</v>
      </c>
      <c r="L20" s="16">
        <f t="shared" ref="L20" si="35">SUM(I20:K20)</f>
        <v>90</v>
      </c>
      <c r="M20" s="17">
        <f t="shared" ref="M20:M21" si="36">+H20+L20</f>
        <v>148</v>
      </c>
      <c r="N20" s="75">
        <v>50</v>
      </c>
      <c r="O20" s="76">
        <v>48</v>
      </c>
      <c r="P20" s="77"/>
      <c r="Q20" s="16">
        <f t="shared" ref="Q20:Q21" si="37">SUM(N20:P20)</f>
        <v>98</v>
      </c>
      <c r="R20" s="13"/>
      <c r="S20" s="14"/>
      <c r="T20" s="15"/>
      <c r="U20" s="16">
        <f t="shared" ref="U20:U21" si="38">SUM(R20:T20)</f>
        <v>0</v>
      </c>
      <c r="V20" s="17">
        <f t="shared" ref="V20:V21" si="39">+H20+L20+Q20+U20</f>
        <v>246</v>
      </c>
    </row>
    <row r="21" spans="1:22" ht="32.25" customHeight="1" thickBot="1">
      <c r="A21" s="523"/>
      <c r="B21" s="484"/>
      <c r="C21" s="490"/>
      <c r="D21" s="34" t="s">
        <v>355</v>
      </c>
      <c r="E21" s="84">
        <v>15</v>
      </c>
      <c r="F21" s="85">
        <v>15</v>
      </c>
      <c r="G21" s="86">
        <v>15</v>
      </c>
      <c r="H21" s="22">
        <f t="shared" si="34"/>
        <v>45</v>
      </c>
      <c r="I21" s="84">
        <v>25</v>
      </c>
      <c r="J21" s="85">
        <v>25</v>
      </c>
      <c r="K21" s="86">
        <v>25</v>
      </c>
      <c r="L21" s="22">
        <f t="shared" ref="L21" si="40">SUM(I21:K21)</f>
        <v>75</v>
      </c>
      <c r="M21" s="23">
        <f t="shared" si="36"/>
        <v>120</v>
      </c>
      <c r="N21" s="84">
        <v>25</v>
      </c>
      <c r="O21" s="85">
        <v>25</v>
      </c>
      <c r="P21" s="86">
        <v>25</v>
      </c>
      <c r="Q21" s="22">
        <f t="shared" si="37"/>
        <v>75</v>
      </c>
      <c r="R21" s="19">
        <v>5</v>
      </c>
      <c r="S21" s="20">
        <v>15</v>
      </c>
      <c r="T21" s="21">
        <v>5</v>
      </c>
      <c r="U21" s="22">
        <f t="shared" si="38"/>
        <v>25</v>
      </c>
      <c r="V21" s="23">
        <f t="shared" si="39"/>
        <v>220</v>
      </c>
    </row>
    <row r="22" spans="1:22" ht="15.75" customHeight="1"/>
    <row r="23" spans="1:22" ht="31.5" customHeight="1">
      <c r="A23" s="520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</row>
    <row r="24" spans="1:22" ht="12" customHeight="1" thickBot="1"/>
    <row r="25" spans="1:22" ht="34.5" customHeight="1" thickBot="1">
      <c r="A25" s="499" t="s">
        <v>0</v>
      </c>
      <c r="B25" s="500"/>
      <c r="C25" s="507" t="s">
        <v>1</v>
      </c>
      <c r="D25" s="504" t="s">
        <v>2</v>
      </c>
      <c r="E25" s="507" t="s">
        <v>3</v>
      </c>
      <c r="F25" s="504" t="s">
        <v>4</v>
      </c>
      <c r="G25" s="507" t="s">
        <v>5</v>
      </c>
      <c r="H25" s="504" t="s">
        <v>6</v>
      </c>
      <c r="I25" s="507" t="s">
        <v>7</v>
      </c>
      <c r="J25" s="504" t="s">
        <v>4</v>
      </c>
      <c r="K25" s="507" t="s">
        <v>8</v>
      </c>
      <c r="L25" s="504" t="s">
        <v>9</v>
      </c>
      <c r="M25" s="507" t="s">
        <v>10</v>
      </c>
      <c r="N25" s="504" t="s">
        <v>11</v>
      </c>
      <c r="O25" s="507" t="s">
        <v>4</v>
      </c>
      <c r="P25" s="504" t="s">
        <v>12</v>
      </c>
      <c r="Q25" s="507" t="s">
        <v>13</v>
      </c>
      <c r="R25" s="504" t="s">
        <v>14</v>
      </c>
      <c r="S25" s="507" t="s">
        <v>4</v>
      </c>
      <c r="T25" s="504" t="s">
        <v>15</v>
      </c>
    </row>
    <row r="26" spans="1:22" ht="23.25" customHeight="1" thickBot="1">
      <c r="A26" s="2" t="s">
        <v>16</v>
      </c>
      <c r="B26" s="3" t="s">
        <v>17</v>
      </c>
      <c r="C26" s="508"/>
      <c r="D26" s="505"/>
      <c r="E26" s="508"/>
      <c r="F26" s="505"/>
      <c r="G26" s="508"/>
      <c r="H26" s="505"/>
      <c r="I26" s="508"/>
      <c r="J26" s="505"/>
      <c r="K26" s="508"/>
      <c r="L26" s="505"/>
      <c r="M26" s="508"/>
      <c r="N26" s="505"/>
      <c r="O26" s="508"/>
      <c r="P26" s="505"/>
      <c r="Q26" s="508"/>
      <c r="R26" s="505"/>
      <c r="S26" s="508"/>
      <c r="T26" s="505"/>
    </row>
    <row r="27" spans="1:22" ht="23.25" customHeight="1" thickBot="1">
      <c r="A27" s="4" t="s">
        <v>18</v>
      </c>
      <c r="B27" s="5" t="s">
        <v>19</v>
      </c>
      <c r="C27" s="508"/>
      <c r="D27" s="505"/>
      <c r="E27" s="508"/>
      <c r="F27" s="505"/>
      <c r="G27" s="508"/>
      <c r="H27" s="505"/>
      <c r="I27" s="508"/>
      <c r="J27" s="505"/>
      <c r="K27" s="508"/>
      <c r="L27" s="505"/>
      <c r="M27" s="508"/>
      <c r="N27" s="505"/>
      <c r="O27" s="508"/>
      <c r="P27" s="505"/>
      <c r="Q27" s="508"/>
      <c r="R27" s="505"/>
      <c r="S27" s="508"/>
      <c r="T27" s="505"/>
    </row>
    <row r="28" spans="1:22" ht="28.5" customHeight="1" thickBot="1">
      <c r="A28" s="90" t="s">
        <v>20</v>
      </c>
      <c r="B28" s="88" t="s">
        <v>21</v>
      </c>
      <c r="C28" s="509"/>
      <c r="D28" s="506"/>
      <c r="E28" s="509"/>
      <c r="F28" s="506"/>
      <c r="G28" s="509"/>
      <c r="H28" s="506"/>
      <c r="I28" s="509"/>
      <c r="J28" s="506"/>
      <c r="K28" s="509"/>
      <c r="L28" s="506"/>
      <c r="M28" s="509"/>
      <c r="N28" s="506"/>
      <c r="O28" s="509"/>
      <c r="P28" s="506"/>
      <c r="Q28" s="509"/>
      <c r="R28" s="506"/>
      <c r="S28" s="509"/>
      <c r="T28" s="506"/>
    </row>
    <row r="29" spans="1:22" ht="35.1" customHeight="1" thickBot="1">
      <c r="A29" s="7" t="s">
        <v>38</v>
      </c>
      <c r="B29" s="103" t="s">
        <v>39</v>
      </c>
      <c r="C29" s="475" t="s">
        <v>25</v>
      </c>
      <c r="D29" s="475"/>
      <c r="E29" s="476"/>
      <c r="F29" s="9" t="e">
        <f>F30/F31</f>
        <v>#DIV/0!</v>
      </c>
      <c r="G29" s="477" t="s">
        <v>25</v>
      </c>
      <c r="H29" s="475"/>
      <c r="I29" s="476"/>
      <c r="J29" s="9">
        <f>J30/J31</f>
        <v>0.66666666666666663</v>
      </c>
      <c r="K29" s="10">
        <f>K30/K31</f>
        <v>1.3333333333333333</v>
      </c>
      <c r="L29" s="477" t="s">
        <v>25</v>
      </c>
      <c r="M29" s="475"/>
      <c r="N29" s="476"/>
      <c r="O29" s="9">
        <f>O30/O31</f>
        <v>0</v>
      </c>
      <c r="P29" s="477" t="s">
        <v>25</v>
      </c>
      <c r="Q29" s="475"/>
      <c r="R29" s="476"/>
      <c r="S29" s="9" t="e">
        <f>S30/S31</f>
        <v>#DIV/0!</v>
      </c>
      <c r="T29" s="10">
        <f>T30/T31</f>
        <v>0.66666666666666663</v>
      </c>
    </row>
    <row r="30" spans="1:22" ht="35.1" customHeight="1">
      <c r="A30" s="486" t="s">
        <v>603</v>
      </c>
      <c r="B30" s="155" t="s">
        <v>606</v>
      </c>
      <c r="C30" s="75"/>
      <c r="D30" s="76">
        <v>1</v>
      </c>
      <c r="E30" s="77">
        <v>3</v>
      </c>
      <c r="F30" s="16">
        <f>SUM(C30:E30)</f>
        <v>4</v>
      </c>
      <c r="G30" s="75">
        <v>2</v>
      </c>
      <c r="H30" s="76">
        <v>2</v>
      </c>
      <c r="I30" s="77">
        <v>0</v>
      </c>
      <c r="J30" s="16">
        <f>SUM(G30:I30)</f>
        <v>4</v>
      </c>
      <c r="K30" s="17">
        <f>+F30+J30</f>
        <v>8</v>
      </c>
      <c r="L30" s="75">
        <v>0</v>
      </c>
      <c r="M30" s="76">
        <v>0</v>
      </c>
      <c r="N30" s="77"/>
      <c r="O30" s="16">
        <f>SUM(L30:N30)</f>
        <v>0</v>
      </c>
      <c r="P30" s="13"/>
      <c r="Q30" s="14"/>
      <c r="R30" s="15"/>
      <c r="S30" s="16">
        <f>SUM(P30:R30)</f>
        <v>0</v>
      </c>
      <c r="T30" s="17">
        <f>+F30+J30+O30+S30</f>
        <v>8</v>
      </c>
    </row>
    <row r="31" spans="1:22" ht="35.1" customHeight="1" thickBot="1">
      <c r="A31" s="488"/>
      <c r="B31" s="34" t="s">
        <v>774</v>
      </c>
      <c r="C31" s="84"/>
      <c r="D31" s="85"/>
      <c r="E31" s="86"/>
      <c r="F31" s="22">
        <f>SUM(C31:E31)</f>
        <v>0</v>
      </c>
      <c r="G31" s="84">
        <v>2</v>
      </c>
      <c r="H31" s="85">
        <v>2</v>
      </c>
      <c r="I31" s="86">
        <v>2</v>
      </c>
      <c r="J31" s="22">
        <f>SUM(G31:I31)</f>
        <v>6</v>
      </c>
      <c r="K31" s="23">
        <f>+F31+J31</f>
        <v>6</v>
      </c>
      <c r="L31" s="84">
        <v>2</v>
      </c>
      <c r="M31" s="85">
        <v>2</v>
      </c>
      <c r="N31" s="86">
        <v>2</v>
      </c>
      <c r="O31" s="22">
        <f>SUM(L31:N31)</f>
        <v>6</v>
      </c>
      <c r="P31" s="19"/>
      <c r="Q31" s="20"/>
      <c r="R31" s="21"/>
      <c r="S31" s="22">
        <f>SUM(P31:R31)</f>
        <v>0</v>
      </c>
      <c r="T31" s="23">
        <f>+F31+J31+O31+S31</f>
        <v>12</v>
      </c>
    </row>
    <row r="32" spans="1:22" ht="35.1" customHeight="1" thickBot="1">
      <c r="A32" s="7" t="s">
        <v>43</v>
      </c>
      <c r="B32" s="103" t="s">
        <v>39</v>
      </c>
      <c r="C32" s="478"/>
      <c r="D32" s="478"/>
      <c r="E32" s="479"/>
      <c r="F32" s="25">
        <f>F33/F34</f>
        <v>4.083333333333333</v>
      </c>
      <c r="G32" s="485" t="s">
        <v>25</v>
      </c>
      <c r="H32" s="478"/>
      <c r="I32" s="479"/>
      <c r="J32" s="25">
        <f>J33/J34</f>
        <v>2</v>
      </c>
      <c r="K32" s="26">
        <f>K33/K34</f>
        <v>2.5952380952380953</v>
      </c>
      <c r="L32" s="485" t="s">
        <v>25</v>
      </c>
      <c r="M32" s="478"/>
      <c r="N32" s="479"/>
      <c r="O32" s="25">
        <f>O33/O34</f>
        <v>1</v>
      </c>
      <c r="P32" s="480" t="s">
        <v>25</v>
      </c>
      <c r="Q32" s="481"/>
      <c r="R32" s="482"/>
      <c r="S32" s="25">
        <f>S33/S34</f>
        <v>0</v>
      </c>
      <c r="T32" s="26">
        <f>T33/T34</f>
        <v>1.6951219512195121</v>
      </c>
    </row>
    <row r="33" spans="1:20" ht="35.1" customHeight="1">
      <c r="A33" s="486" t="s">
        <v>604</v>
      </c>
      <c r="B33" s="155" t="s">
        <v>608</v>
      </c>
      <c r="C33" s="75">
        <v>14</v>
      </c>
      <c r="D33" s="76">
        <v>15</v>
      </c>
      <c r="E33" s="77">
        <v>20</v>
      </c>
      <c r="F33" s="16">
        <f>SUM(C33:E33)</f>
        <v>49</v>
      </c>
      <c r="G33" s="75">
        <v>15</v>
      </c>
      <c r="H33" s="76">
        <v>20</v>
      </c>
      <c r="I33" s="77">
        <v>25</v>
      </c>
      <c r="J33" s="16">
        <f>SUM(G33:I33)</f>
        <v>60</v>
      </c>
      <c r="K33" s="17">
        <f>+F33+J33</f>
        <v>109</v>
      </c>
      <c r="L33" s="75">
        <v>20</v>
      </c>
      <c r="M33" s="76">
        <v>10</v>
      </c>
      <c r="N33" s="77"/>
      <c r="O33" s="16">
        <f>SUM(L33:N33)</f>
        <v>30</v>
      </c>
      <c r="P33" s="13"/>
      <c r="Q33" s="14"/>
      <c r="R33" s="15"/>
      <c r="S33" s="16">
        <f>SUM(P33:R33)</f>
        <v>0</v>
      </c>
      <c r="T33" s="17">
        <f>+F33+J33+O33+S33</f>
        <v>139</v>
      </c>
    </row>
    <row r="34" spans="1:20" ht="35.1" customHeight="1" thickBot="1">
      <c r="A34" s="488"/>
      <c r="B34" s="34" t="s">
        <v>607</v>
      </c>
      <c r="C34" s="84">
        <v>4</v>
      </c>
      <c r="D34" s="85">
        <v>4</v>
      </c>
      <c r="E34" s="86">
        <v>4</v>
      </c>
      <c r="F34" s="22">
        <f>SUM(C34:E34)</f>
        <v>12</v>
      </c>
      <c r="G34" s="84">
        <v>10</v>
      </c>
      <c r="H34" s="85">
        <v>10</v>
      </c>
      <c r="I34" s="86">
        <v>10</v>
      </c>
      <c r="J34" s="22">
        <f>SUM(G34:I34)</f>
        <v>30</v>
      </c>
      <c r="K34" s="23">
        <f>+F34+J34</f>
        <v>42</v>
      </c>
      <c r="L34" s="84">
        <v>10</v>
      </c>
      <c r="M34" s="85">
        <v>10</v>
      </c>
      <c r="N34" s="86">
        <v>10</v>
      </c>
      <c r="O34" s="22">
        <f>SUM(L34:N34)</f>
        <v>30</v>
      </c>
      <c r="P34" s="19">
        <v>2</v>
      </c>
      <c r="Q34" s="20">
        <v>4</v>
      </c>
      <c r="R34" s="21">
        <v>4</v>
      </c>
      <c r="S34" s="22">
        <f>SUM(P34:R34)</f>
        <v>10</v>
      </c>
      <c r="T34" s="23">
        <f>+F34+J34+O34+S34</f>
        <v>82</v>
      </c>
    </row>
    <row r="35" spans="1:20" ht="35.1" customHeight="1" thickBot="1">
      <c r="A35" s="7" t="s">
        <v>45</v>
      </c>
      <c r="B35" s="103" t="s">
        <v>39</v>
      </c>
      <c r="C35" s="478" t="s">
        <v>25</v>
      </c>
      <c r="D35" s="478"/>
      <c r="E35" s="479"/>
      <c r="F35" s="25">
        <f>F36/F37</f>
        <v>1.9714285714285715</v>
      </c>
      <c r="G35" s="485" t="s">
        <v>25</v>
      </c>
      <c r="H35" s="478"/>
      <c r="I35" s="479"/>
      <c r="J35" s="25">
        <f>J36/J37</f>
        <v>1.7166666666666666</v>
      </c>
      <c r="K35" s="26">
        <f>K36/K37</f>
        <v>1.8105263157894738</v>
      </c>
      <c r="L35" s="485" t="s">
        <v>25</v>
      </c>
      <c r="M35" s="478"/>
      <c r="N35" s="479"/>
      <c r="O35" s="25">
        <f>O36/O37</f>
        <v>1.1166666666666667</v>
      </c>
      <c r="P35" s="480" t="s">
        <v>25</v>
      </c>
      <c r="Q35" s="481"/>
      <c r="R35" s="482"/>
      <c r="S35" s="25">
        <f>S36/S37</f>
        <v>0</v>
      </c>
      <c r="T35" s="26">
        <f>T36/T37</f>
        <v>1.2918918918918918</v>
      </c>
    </row>
    <row r="36" spans="1:20" ht="35.1" customHeight="1">
      <c r="A36" s="486" t="s">
        <v>614</v>
      </c>
      <c r="B36" s="155" t="s">
        <v>610</v>
      </c>
      <c r="C36" s="75">
        <v>16</v>
      </c>
      <c r="D36" s="76">
        <v>18</v>
      </c>
      <c r="E36" s="77">
        <v>35</v>
      </c>
      <c r="F36" s="16">
        <f>SUM(C36:E36)</f>
        <v>69</v>
      </c>
      <c r="G36" s="75">
        <v>36</v>
      </c>
      <c r="H36" s="76">
        <v>45</v>
      </c>
      <c r="I36" s="77">
        <v>22</v>
      </c>
      <c r="J36" s="16">
        <f>SUM(G36:I36)</f>
        <v>103</v>
      </c>
      <c r="K36" s="17">
        <f>+F36+J36</f>
        <v>172</v>
      </c>
      <c r="L36" s="75">
        <v>42</v>
      </c>
      <c r="M36" s="76">
        <v>25</v>
      </c>
      <c r="N36" s="77"/>
      <c r="O36" s="16">
        <f>SUM(L36:N36)</f>
        <v>67</v>
      </c>
      <c r="P36" s="13"/>
      <c r="Q36" s="14"/>
      <c r="R36" s="15"/>
      <c r="S36" s="16">
        <f>SUM(P36:R36)</f>
        <v>0</v>
      </c>
      <c r="T36" s="17">
        <f>+F36+J36+O36+S36</f>
        <v>239</v>
      </c>
    </row>
    <row r="37" spans="1:20" ht="35.1" customHeight="1" thickBot="1">
      <c r="A37" s="488"/>
      <c r="B37" s="34" t="s">
        <v>609</v>
      </c>
      <c r="C37" s="84">
        <v>10</v>
      </c>
      <c r="D37" s="85">
        <v>10</v>
      </c>
      <c r="E37" s="86">
        <v>15</v>
      </c>
      <c r="F37" s="22">
        <f>SUM(C37:E37)</f>
        <v>35</v>
      </c>
      <c r="G37" s="84">
        <v>20</v>
      </c>
      <c r="H37" s="85">
        <v>20</v>
      </c>
      <c r="I37" s="86">
        <v>20</v>
      </c>
      <c r="J37" s="22">
        <f>SUM(G37:I37)</f>
        <v>60</v>
      </c>
      <c r="K37" s="23">
        <f>+F37+J37</f>
        <v>95</v>
      </c>
      <c r="L37" s="84">
        <v>20</v>
      </c>
      <c r="M37" s="85">
        <v>20</v>
      </c>
      <c r="N37" s="86">
        <v>20</v>
      </c>
      <c r="O37" s="22">
        <f>SUM(L37:N37)</f>
        <v>60</v>
      </c>
      <c r="P37" s="19">
        <v>5</v>
      </c>
      <c r="Q37" s="20">
        <v>10</v>
      </c>
      <c r="R37" s="21">
        <v>15</v>
      </c>
      <c r="S37" s="22">
        <f>SUM(P37:R37)</f>
        <v>30</v>
      </c>
      <c r="T37" s="23">
        <f>+F37+J37+O37+S37</f>
        <v>185</v>
      </c>
    </row>
    <row r="38" spans="1:20" ht="35.1" customHeight="1" thickBot="1">
      <c r="A38" s="7" t="s">
        <v>46</v>
      </c>
      <c r="B38" s="103" t="s">
        <v>39</v>
      </c>
      <c r="C38" s="478" t="s">
        <v>25</v>
      </c>
      <c r="D38" s="478"/>
      <c r="E38" s="479"/>
      <c r="F38" s="25" t="e">
        <f>F39/F40</f>
        <v>#DIV/0!</v>
      </c>
      <c r="G38" s="485" t="s">
        <v>25</v>
      </c>
      <c r="H38" s="478"/>
      <c r="I38" s="479"/>
      <c r="J38" s="25">
        <f>J39/J40</f>
        <v>1</v>
      </c>
      <c r="K38" s="26">
        <f>K39/K40</f>
        <v>2</v>
      </c>
      <c r="L38" s="485" t="s">
        <v>25</v>
      </c>
      <c r="M38" s="478"/>
      <c r="N38" s="479"/>
      <c r="O38" s="25">
        <f>O39/O40</f>
        <v>1</v>
      </c>
      <c r="P38" s="480" t="s">
        <v>25</v>
      </c>
      <c r="Q38" s="481"/>
      <c r="R38" s="482"/>
      <c r="S38" s="25" t="e">
        <f>S39/S40</f>
        <v>#DIV/0!</v>
      </c>
      <c r="T38" s="26">
        <f>T39/T40</f>
        <v>1.5</v>
      </c>
    </row>
    <row r="39" spans="1:20" ht="35.1" customHeight="1">
      <c r="A39" s="486" t="s">
        <v>605</v>
      </c>
      <c r="B39" s="155" t="s">
        <v>612</v>
      </c>
      <c r="C39" s="75"/>
      <c r="D39" s="76"/>
      <c r="E39" s="77">
        <v>1</v>
      </c>
      <c r="F39" s="16">
        <f>SUM(C39:E39)</f>
        <v>1</v>
      </c>
      <c r="G39" s="75">
        <v>1</v>
      </c>
      <c r="H39" s="76">
        <v>0</v>
      </c>
      <c r="I39" s="77"/>
      <c r="J39" s="16">
        <f>SUM(G39:I39)</f>
        <v>1</v>
      </c>
      <c r="K39" s="17">
        <f>+F39+J39</f>
        <v>2</v>
      </c>
      <c r="L39" s="75">
        <v>1</v>
      </c>
      <c r="M39" s="76">
        <v>0</v>
      </c>
      <c r="N39" s="77"/>
      <c r="O39" s="16">
        <f>SUM(L39:N39)</f>
        <v>1</v>
      </c>
      <c r="P39" s="13"/>
      <c r="Q39" s="14"/>
      <c r="R39" s="15"/>
      <c r="S39" s="16">
        <f>SUM(P39:R39)</f>
        <v>0</v>
      </c>
      <c r="T39" s="17">
        <f>+F39+J39+O39+S39</f>
        <v>3</v>
      </c>
    </row>
    <row r="40" spans="1:20" ht="35.1" customHeight="1" thickBot="1">
      <c r="A40" s="488"/>
      <c r="B40" s="34" t="s">
        <v>611</v>
      </c>
      <c r="C40" s="84"/>
      <c r="D40" s="85"/>
      <c r="E40" s="86"/>
      <c r="F40" s="22">
        <f>SUM(C40:E40)</f>
        <v>0</v>
      </c>
      <c r="G40" s="84"/>
      <c r="H40" s="85">
        <v>1</v>
      </c>
      <c r="I40" s="86"/>
      <c r="J40" s="22">
        <f>SUM(G40:I40)</f>
        <v>1</v>
      </c>
      <c r="K40" s="23">
        <f>+F40+J40</f>
        <v>1</v>
      </c>
      <c r="L40" s="84"/>
      <c r="M40" s="85">
        <v>1</v>
      </c>
      <c r="N40" s="86"/>
      <c r="O40" s="22">
        <f>SUM(L40:N40)</f>
        <v>1</v>
      </c>
      <c r="P40" s="19"/>
      <c r="Q40" s="20"/>
      <c r="R40" s="21"/>
      <c r="S40" s="22">
        <f>SUM(P40:R40)</f>
        <v>0</v>
      </c>
      <c r="T40" s="23">
        <f>+F40+J40+O40+S40</f>
        <v>2</v>
      </c>
    </row>
    <row r="41" spans="1:20" ht="36" customHeight="1" thickBot="1">
      <c r="A41" s="497" t="s">
        <v>48</v>
      </c>
      <c r="B41" s="498"/>
      <c r="C41" s="478" t="s">
        <v>25</v>
      </c>
      <c r="D41" s="478"/>
      <c r="E41" s="479"/>
      <c r="F41" s="25" t="e">
        <f>F42/F43</f>
        <v>#DIV/0!</v>
      </c>
      <c r="G41" s="485" t="s">
        <v>25</v>
      </c>
      <c r="H41" s="478"/>
      <c r="I41" s="479"/>
      <c r="J41" s="25" t="e">
        <f>J42/J43</f>
        <v>#DIV/0!</v>
      </c>
      <c r="K41" s="26" t="e">
        <f>K42/K43</f>
        <v>#DIV/0!</v>
      </c>
      <c r="L41" s="485" t="s">
        <v>25</v>
      </c>
      <c r="M41" s="478"/>
      <c r="N41" s="479"/>
      <c r="O41" s="25" t="e">
        <f>O42/O43</f>
        <v>#DIV/0!</v>
      </c>
      <c r="P41" s="480" t="s">
        <v>25</v>
      </c>
      <c r="Q41" s="481"/>
      <c r="R41" s="482"/>
      <c r="S41" s="25" t="e">
        <f>S42/S43</f>
        <v>#DIV/0!</v>
      </c>
      <c r="T41" s="26" t="e">
        <f>T42/T43</f>
        <v>#DIV/0!</v>
      </c>
    </row>
    <row r="42" spans="1:20" ht="40.5" customHeight="1">
      <c r="A42" s="495" t="s">
        <v>214</v>
      </c>
      <c r="B42" s="171" t="s">
        <v>36</v>
      </c>
      <c r="C42" s="75"/>
      <c r="D42" s="76"/>
      <c r="E42" s="77"/>
      <c r="F42" s="16">
        <f>SUM(C42:E42)</f>
        <v>0</v>
      </c>
      <c r="G42" s="75"/>
      <c r="H42" s="76"/>
      <c r="I42" s="77"/>
      <c r="J42" s="16">
        <f>SUM(G42:I42)</f>
        <v>0</v>
      </c>
      <c r="K42" s="17">
        <f>+F42+J42</f>
        <v>0</v>
      </c>
      <c r="L42" s="75"/>
      <c r="M42" s="76"/>
      <c r="N42" s="77"/>
      <c r="O42" s="16">
        <f>SUM(L42:N42)</f>
        <v>0</v>
      </c>
      <c r="P42" s="13"/>
      <c r="Q42" s="14"/>
      <c r="R42" s="15"/>
      <c r="S42" s="16">
        <f>SUM(P42:R42)</f>
        <v>0</v>
      </c>
      <c r="T42" s="17">
        <f>+F42+J42+O42+S42</f>
        <v>0</v>
      </c>
    </row>
    <row r="43" spans="1:20" ht="40.5" customHeight="1" thickBot="1">
      <c r="A43" s="496"/>
      <c r="B43" s="172" t="s">
        <v>37</v>
      </c>
      <c r="C43" s="84"/>
      <c r="D43" s="85"/>
      <c r="E43" s="86"/>
      <c r="F43" s="22">
        <f>SUM(C43:E43)</f>
        <v>0</v>
      </c>
      <c r="G43" s="84"/>
      <c r="H43" s="85"/>
      <c r="I43" s="86"/>
      <c r="J43" s="22">
        <f>SUM(G43:I43)</f>
        <v>0</v>
      </c>
      <c r="K43" s="23">
        <f>+F43+J43</f>
        <v>0</v>
      </c>
      <c r="L43" s="84"/>
      <c r="M43" s="85"/>
      <c r="N43" s="86"/>
      <c r="O43" s="22">
        <f>SUM(L43:N43)</f>
        <v>0</v>
      </c>
      <c r="P43" s="28"/>
      <c r="Q43" s="29"/>
      <c r="R43" s="30"/>
      <c r="S43" s="22">
        <f>SUM(P43:R43)</f>
        <v>0</v>
      </c>
      <c r="T43" s="23">
        <f>+F43+J43+O43+S43</f>
        <v>0</v>
      </c>
    </row>
  </sheetData>
  <mergeCells count="101">
    <mergeCell ref="A42:A43"/>
    <mergeCell ref="A41:B41"/>
    <mergeCell ref="C41:E41"/>
    <mergeCell ref="G41:I41"/>
    <mergeCell ref="L41:N41"/>
    <mergeCell ref="P41:R41"/>
    <mergeCell ref="C38:E38"/>
    <mergeCell ref="G38:I38"/>
    <mergeCell ref="L38:N38"/>
    <mergeCell ref="P38:R38"/>
    <mergeCell ref="A39:A40"/>
    <mergeCell ref="A33:A34"/>
    <mergeCell ref="C35:E35"/>
    <mergeCell ref="G35:I35"/>
    <mergeCell ref="L35:N35"/>
    <mergeCell ref="P35:R35"/>
    <mergeCell ref="A36:A37"/>
    <mergeCell ref="C29:E29"/>
    <mergeCell ref="G29:I29"/>
    <mergeCell ref="L29:N29"/>
    <mergeCell ref="P29:R29"/>
    <mergeCell ref="A30:A31"/>
    <mergeCell ref="C32:E32"/>
    <mergeCell ref="G32:I32"/>
    <mergeCell ref="L32:N32"/>
    <mergeCell ref="P32:R32"/>
    <mergeCell ref="A23:T23"/>
    <mergeCell ref="A25:B25"/>
    <mergeCell ref="C25:C28"/>
    <mergeCell ref="D25:D28"/>
    <mergeCell ref="E25:E28"/>
    <mergeCell ref="F25:F28"/>
    <mergeCell ref="G25:G28"/>
    <mergeCell ref="H25:H28"/>
    <mergeCell ref="O25:O28"/>
    <mergeCell ref="P25:P28"/>
    <mergeCell ref="Q25:Q28"/>
    <mergeCell ref="R25:R28"/>
    <mergeCell ref="S25:S28"/>
    <mergeCell ref="T25:T28"/>
    <mergeCell ref="I25:I28"/>
    <mergeCell ref="J25:J28"/>
    <mergeCell ref="K25:K28"/>
    <mergeCell ref="L25:L28"/>
    <mergeCell ref="M25:M28"/>
    <mergeCell ref="N25:N28"/>
    <mergeCell ref="E16:G16"/>
    <mergeCell ref="I16:K16"/>
    <mergeCell ref="N16:P16"/>
    <mergeCell ref="R16:T16"/>
    <mergeCell ref="A17:A21"/>
    <mergeCell ref="B17:B18"/>
    <mergeCell ref="C17:C18"/>
    <mergeCell ref="E19:G19"/>
    <mergeCell ref="I19:K19"/>
    <mergeCell ref="N19:P19"/>
    <mergeCell ref="R19:T19"/>
    <mergeCell ref="B20:B21"/>
    <mergeCell ref="C20:C21"/>
    <mergeCell ref="R10:T10"/>
    <mergeCell ref="B11:B12"/>
    <mergeCell ref="C11:C12"/>
    <mergeCell ref="E13:G13"/>
    <mergeCell ref="I13:K13"/>
    <mergeCell ref="N13:P13"/>
    <mergeCell ref="R13:T13"/>
    <mergeCell ref="A8:A15"/>
    <mergeCell ref="B8:B9"/>
    <mergeCell ref="C8:C9"/>
    <mergeCell ref="E10:G10"/>
    <mergeCell ref="I10:K10"/>
    <mergeCell ref="N10:P10"/>
    <mergeCell ref="B14:B15"/>
    <mergeCell ref="C14:C15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  <mergeCell ref="A1:P1"/>
    <mergeCell ref="A3:D3"/>
    <mergeCell ref="E3:E6"/>
    <mergeCell ref="F3:F6"/>
    <mergeCell ref="G3:G6"/>
    <mergeCell ref="H3:H6"/>
    <mergeCell ref="I3:I6"/>
    <mergeCell ref="V3:V6"/>
    <mergeCell ref="A5:A6"/>
    <mergeCell ref="C5:D5"/>
    <mergeCell ref="B6:D6"/>
    <mergeCell ref="U3:U6"/>
  </mergeCells>
  <conditionalFormatting sqref="H7">
    <cfRule type="cellIs" dxfId="10931" priority="577" operator="greaterThan">
      <formula>1</formula>
    </cfRule>
    <cfRule type="cellIs" dxfId="10930" priority="578" operator="greaterThan">
      <formula>0.89</formula>
    </cfRule>
    <cfRule type="cellIs" dxfId="10929" priority="579" operator="greaterThan">
      <formula>0.69</formula>
    </cfRule>
    <cfRule type="cellIs" dxfId="10928" priority="580" operator="greaterThan">
      <formula>0.49</formula>
    </cfRule>
    <cfRule type="cellIs" dxfId="10927" priority="581" operator="greaterThan">
      <formula>0.29</formula>
    </cfRule>
    <cfRule type="cellIs" dxfId="10926" priority="582" operator="lessThan">
      <formula>0.29</formula>
    </cfRule>
  </conditionalFormatting>
  <conditionalFormatting sqref="L7">
    <cfRule type="cellIs" dxfId="10925" priority="571" operator="greaterThan">
      <formula>1</formula>
    </cfRule>
    <cfRule type="cellIs" dxfId="10924" priority="572" operator="greaterThan">
      <formula>0.89</formula>
    </cfRule>
    <cfRule type="cellIs" dxfId="10923" priority="573" operator="greaterThan">
      <formula>0.69</formula>
    </cfRule>
    <cfRule type="cellIs" dxfId="10922" priority="574" operator="greaterThan">
      <formula>0.49</formula>
    </cfRule>
    <cfRule type="cellIs" dxfId="10921" priority="575" operator="greaterThan">
      <formula>0.29</formula>
    </cfRule>
    <cfRule type="cellIs" dxfId="10920" priority="576" operator="lessThan">
      <formula>0.29</formula>
    </cfRule>
  </conditionalFormatting>
  <conditionalFormatting sqref="M7">
    <cfRule type="cellIs" dxfId="10919" priority="565" operator="greaterThan">
      <formula>1</formula>
    </cfRule>
    <cfRule type="cellIs" dxfId="10918" priority="566" operator="greaterThan">
      <formula>0.89</formula>
    </cfRule>
    <cfRule type="cellIs" dxfId="10917" priority="567" operator="greaterThan">
      <formula>0.69</formula>
    </cfRule>
    <cfRule type="cellIs" dxfId="10916" priority="568" operator="greaterThan">
      <formula>0.49</formula>
    </cfRule>
    <cfRule type="cellIs" dxfId="10915" priority="569" operator="greaterThan">
      <formula>0.29</formula>
    </cfRule>
    <cfRule type="cellIs" dxfId="10914" priority="570" operator="lessThan">
      <formula>0.29</formula>
    </cfRule>
  </conditionalFormatting>
  <conditionalFormatting sqref="Q7">
    <cfRule type="cellIs" dxfId="10913" priority="559" operator="greaterThan">
      <formula>1</formula>
    </cfRule>
    <cfRule type="cellIs" dxfId="10912" priority="560" operator="greaterThan">
      <formula>0.89</formula>
    </cfRule>
    <cfRule type="cellIs" dxfId="10911" priority="561" operator="greaterThan">
      <formula>0.69</formula>
    </cfRule>
    <cfRule type="cellIs" dxfId="10910" priority="562" operator="greaterThan">
      <formula>0.49</formula>
    </cfRule>
    <cfRule type="cellIs" dxfId="10909" priority="563" operator="greaterThan">
      <formula>0.29</formula>
    </cfRule>
    <cfRule type="cellIs" dxfId="10908" priority="564" operator="lessThan">
      <formula>0.29</formula>
    </cfRule>
  </conditionalFormatting>
  <conditionalFormatting sqref="U7">
    <cfRule type="cellIs" dxfId="10907" priority="553" operator="greaterThan">
      <formula>1</formula>
    </cfRule>
    <cfRule type="cellIs" dxfId="10906" priority="554" operator="greaterThan">
      <formula>0.89</formula>
    </cfRule>
    <cfRule type="cellIs" dxfId="10905" priority="555" operator="greaterThan">
      <formula>0.69</formula>
    </cfRule>
    <cfRule type="cellIs" dxfId="10904" priority="556" operator="greaterThan">
      <formula>0.49</formula>
    </cfRule>
    <cfRule type="cellIs" dxfId="10903" priority="557" operator="greaterThan">
      <formula>0.29</formula>
    </cfRule>
    <cfRule type="cellIs" dxfId="10902" priority="558" operator="lessThan">
      <formula>0.29</formula>
    </cfRule>
  </conditionalFormatting>
  <conditionalFormatting sqref="V7">
    <cfRule type="cellIs" dxfId="10901" priority="547" operator="greaterThan">
      <formula>1</formula>
    </cfRule>
    <cfRule type="cellIs" dxfId="10900" priority="548" operator="greaterThan">
      <formula>0.89</formula>
    </cfRule>
    <cfRule type="cellIs" dxfId="10899" priority="549" operator="greaterThan">
      <formula>0.69</formula>
    </cfRule>
    <cfRule type="cellIs" dxfId="10898" priority="550" operator="greaterThan">
      <formula>0.49</formula>
    </cfRule>
    <cfRule type="cellIs" dxfId="10897" priority="551" operator="greaterThan">
      <formula>0.29</formula>
    </cfRule>
    <cfRule type="cellIs" dxfId="10896" priority="552" operator="lessThan">
      <formula>0.29</formula>
    </cfRule>
  </conditionalFormatting>
  <conditionalFormatting sqref="H10">
    <cfRule type="cellIs" dxfId="10895" priority="541" operator="greaterThan">
      <formula>1</formula>
    </cfRule>
    <cfRule type="cellIs" dxfId="10894" priority="542" operator="greaterThan">
      <formula>0.89</formula>
    </cfRule>
    <cfRule type="cellIs" dxfId="10893" priority="543" operator="greaterThan">
      <formula>0.69</formula>
    </cfRule>
    <cfRule type="cellIs" dxfId="10892" priority="544" operator="greaterThan">
      <formula>0.49</formula>
    </cfRule>
    <cfRule type="cellIs" dxfId="10891" priority="545" operator="greaterThan">
      <formula>0.29</formula>
    </cfRule>
    <cfRule type="cellIs" dxfId="10890" priority="546" operator="lessThan">
      <formula>0.29</formula>
    </cfRule>
  </conditionalFormatting>
  <conditionalFormatting sqref="L10">
    <cfRule type="cellIs" dxfId="10889" priority="535" operator="greaterThan">
      <formula>1</formula>
    </cfRule>
    <cfRule type="cellIs" dxfId="10888" priority="536" operator="greaterThan">
      <formula>0.89</formula>
    </cfRule>
    <cfRule type="cellIs" dxfId="10887" priority="537" operator="greaterThan">
      <formula>0.69</formula>
    </cfRule>
    <cfRule type="cellIs" dxfId="10886" priority="538" operator="greaterThan">
      <formula>0.49</formula>
    </cfRule>
    <cfRule type="cellIs" dxfId="10885" priority="539" operator="greaterThan">
      <formula>0.29</formula>
    </cfRule>
    <cfRule type="cellIs" dxfId="10884" priority="540" operator="lessThan">
      <formula>0.29</formula>
    </cfRule>
  </conditionalFormatting>
  <conditionalFormatting sqref="M10">
    <cfRule type="cellIs" dxfId="10883" priority="529" operator="greaterThan">
      <formula>1</formula>
    </cfRule>
    <cfRule type="cellIs" dxfId="10882" priority="530" operator="greaterThan">
      <formula>0.89</formula>
    </cfRule>
    <cfRule type="cellIs" dxfId="10881" priority="531" operator="greaterThan">
      <formula>0.69</formula>
    </cfRule>
    <cfRule type="cellIs" dxfId="10880" priority="532" operator="greaterThan">
      <formula>0.49</formula>
    </cfRule>
    <cfRule type="cellIs" dxfId="10879" priority="533" operator="greaterThan">
      <formula>0.29</formula>
    </cfRule>
    <cfRule type="cellIs" dxfId="10878" priority="534" operator="lessThan">
      <formula>0.29</formula>
    </cfRule>
  </conditionalFormatting>
  <conditionalFormatting sqref="Q10">
    <cfRule type="cellIs" dxfId="10877" priority="523" operator="greaterThan">
      <formula>1</formula>
    </cfRule>
    <cfRule type="cellIs" dxfId="10876" priority="524" operator="greaterThan">
      <formula>0.89</formula>
    </cfRule>
    <cfRule type="cellIs" dxfId="10875" priority="525" operator="greaterThan">
      <formula>0.69</formula>
    </cfRule>
    <cfRule type="cellIs" dxfId="10874" priority="526" operator="greaterThan">
      <formula>0.49</formula>
    </cfRule>
    <cfRule type="cellIs" dxfId="10873" priority="527" operator="greaterThan">
      <formula>0.29</formula>
    </cfRule>
    <cfRule type="cellIs" dxfId="10872" priority="528" operator="lessThan">
      <formula>0.29</formula>
    </cfRule>
  </conditionalFormatting>
  <conditionalFormatting sqref="U10">
    <cfRule type="cellIs" dxfId="10871" priority="517" operator="greaterThan">
      <formula>1</formula>
    </cfRule>
    <cfRule type="cellIs" dxfId="10870" priority="518" operator="greaterThan">
      <formula>0.89</formula>
    </cfRule>
    <cfRule type="cellIs" dxfId="10869" priority="519" operator="greaterThan">
      <formula>0.69</formula>
    </cfRule>
    <cfRule type="cellIs" dxfId="10868" priority="520" operator="greaterThan">
      <formula>0.49</formula>
    </cfRule>
    <cfRule type="cellIs" dxfId="10867" priority="521" operator="greaterThan">
      <formula>0.29</formula>
    </cfRule>
    <cfRule type="cellIs" dxfId="10866" priority="522" operator="lessThan">
      <formula>0.29</formula>
    </cfRule>
  </conditionalFormatting>
  <conditionalFormatting sqref="V10">
    <cfRule type="cellIs" dxfId="10865" priority="511" operator="greaterThan">
      <formula>1</formula>
    </cfRule>
    <cfRule type="cellIs" dxfId="10864" priority="512" operator="greaterThan">
      <formula>0.89</formula>
    </cfRule>
    <cfRule type="cellIs" dxfId="10863" priority="513" operator="greaterThan">
      <formula>0.69</formula>
    </cfRule>
    <cfRule type="cellIs" dxfId="10862" priority="514" operator="greaterThan">
      <formula>0.49</formula>
    </cfRule>
    <cfRule type="cellIs" dxfId="10861" priority="515" operator="greaterThan">
      <formula>0.29</formula>
    </cfRule>
    <cfRule type="cellIs" dxfId="10860" priority="516" operator="lessThan">
      <formula>0.29</formula>
    </cfRule>
  </conditionalFormatting>
  <conditionalFormatting sqref="H16">
    <cfRule type="cellIs" dxfId="10859" priority="505" operator="greaterThan">
      <formula>1</formula>
    </cfRule>
    <cfRule type="cellIs" dxfId="10858" priority="506" operator="greaterThan">
      <formula>0.89</formula>
    </cfRule>
    <cfRule type="cellIs" dxfId="10857" priority="507" operator="greaterThan">
      <formula>0.69</formula>
    </cfRule>
    <cfRule type="cellIs" dxfId="10856" priority="508" operator="greaterThan">
      <formula>0.49</formula>
    </cfRule>
    <cfRule type="cellIs" dxfId="10855" priority="509" operator="greaterThan">
      <formula>0.29</formula>
    </cfRule>
    <cfRule type="cellIs" dxfId="10854" priority="510" operator="lessThan">
      <formula>0.29</formula>
    </cfRule>
  </conditionalFormatting>
  <conditionalFormatting sqref="L16">
    <cfRule type="cellIs" dxfId="10853" priority="499" operator="greaterThan">
      <formula>1</formula>
    </cfRule>
    <cfRule type="cellIs" dxfId="10852" priority="500" operator="greaterThan">
      <formula>0.89</formula>
    </cfRule>
    <cfRule type="cellIs" dxfId="10851" priority="501" operator="greaterThan">
      <formula>0.69</formula>
    </cfRule>
    <cfRule type="cellIs" dxfId="10850" priority="502" operator="greaterThan">
      <formula>0.49</formula>
    </cfRule>
    <cfRule type="cellIs" dxfId="10849" priority="503" operator="greaterThan">
      <formula>0.29</formula>
    </cfRule>
    <cfRule type="cellIs" dxfId="10848" priority="504" operator="lessThan">
      <formula>0.29</formula>
    </cfRule>
  </conditionalFormatting>
  <conditionalFormatting sqref="M16">
    <cfRule type="cellIs" dxfId="10847" priority="493" operator="greaterThan">
      <formula>1</formula>
    </cfRule>
    <cfRule type="cellIs" dxfId="10846" priority="494" operator="greaterThan">
      <formula>0.89</formula>
    </cfRule>
    <cfRule type="cellIs" dxfId="10845" priority="495" operator="greaterThan">
      <formula>0.69</formula>
    </cfRule>
    <cfRule type="cellIs" dxfId="10844" priority="496" operator="greaterThan">
      <formula>0.49</formula>
    </cfRule>
    <cfRule type="cellIs" dxfId="10843" priority="497" operator="greaterThan">
      <formula>0.29</formula>
    </cfRule>
    <cfRule type="cellIs" dxfId="10842" priority="498" operator="lessThan">
      <formula>0.29</formula>
    </cfRule>
  </conditionalFormatting>
  <conditionalFormatting sqref="Q16">
    <cfRule type="cellIs" dxfId="10841" priority="487" operator="greaterThan">
      <formula>1</formula>
    </cfRule>
    <cfRule type="cellIs" dxfId="10840" priority="488" operator="greaterThan">
      <formula>0.89</formula>
    </cfRule>
    <cfRule type="cellIs" dxfId="10839" priority="489" operator="greaterThan">
      <formula>0.69</formula>
    </cfRule>
    <cfRule type="cellIs" dxfId="10838" priority="490" operator="greaterThan">
      <formula>0.49</formula>
    </cfRule>
    <cfRule type="cellIs" dxfId="10837" priority="491" operator="greaterThan">
      <formula>0.29</formula>
    </cfRule>
    <cfRule type="cellIs" dxfId="10836" priority="492" operator="lessThan">
      <formula>0.29</formula>
    </cfRule>
  </conditionalFormatting>
  <conditionalFormatting sqref="U16">
    <cfRule type="cellIs" dxfId="10835" priority="481" operator="greaterThan">
      <formula>1</formula>
    </cfRule>
    <cfRule type="cellIs" dxfId="10834" priority="482" operator="greaterThan">
      <formula>0.89</formula>
    </cfRule>
    <cfRule type="cellIs" dxfId="10833" priority="483" operator="greaterThan">
      <formula>0.69</formula>
    </cfRule>
    <cfRule type="cellIs" dxfId="10832" priority="484" operator="greaterThan">
      <formula>0.49</formula>
    </cfRule>
    <cfRule type="cellIs" dxfId="10831" priority="485" operator="greaterThan">
      <formula>0.29</formula>
    </cfRule>
    <cfRule type="cellIs" dxfId="10830" priority="486" operator="lessThan">
      <formula>0.29</formula>
    </cfRule>
  </conditionalFormatting>
  <conditionalFormatting sqref="H19">
    <cfRule type="cellIs" dxfId="10829" priority="469" operator="greaterThan">
      <formula>1</formula>
    </cfRule>
    <cfRule type="cellIs" dxfId="10828" priority="470" operator="greaterThan">
      <formula>0.89</formula>
    </cfRule>
    <cfRule type="cellIs" dxfId="10827" priority="471" operator="greaterThan">
      <formula>0.69</formula>
    </cfRule>
    <cfRule type="cellIs" dxfId="10826" priority="472" operator="greaterThan">
      <formula>0.49</formula>
    </cfRule>
    <cfRule type="cellIs" dxfId="10825" priority="473" operator="greaterThan">
      <formula>0.29</formula>
    </cfRule>
    <cfRule type="cellIs" dxfId="10824" priority="474" operator="lessThan">
      <formula>0.29</formula>
    </cfRule>
  </conditionalFormatting>
  <conditionalFormatting sqref="L19">
    <cfRule type="cellIs" dxfId="10823" priority="463" operator="greaterThan">
      <formula>1</formula>
    </cfRule>
    <cfRule type="cellIs" dxfId="10822" priority="464" operator="greaterThan">
      <formula>0.89</formula>
    </cfRule>
    <cfRule type="cellIs" dxfId="10821" priority="465" operator="greaterThan">
      <formula>0.69</formula>
    </cfRule>
    <cfRule type="cellIs" dxfId="10820" priority="466" operator="greaterThan">
      <formula>0.49</formula>
    </cfRule>
    <cfRule type="cellIs" dxfId="10819" priority="467" operator="greaterThan">
      <formula>0.29</formula>
    </cfRule>
    <cfRule type="cellIs" dxfId="10818" priority="468" operator="lessThan">
      <formula>0.29</formula>
    </cfRule>
  </conditionalFormatting>
  <conditionalFormatting sqref="M19">
    <cfRule type="cellIs" dxfId="10817" priority="457" operator="greaterThan">
      <formula>1</formula>
    </cfRule>
    <cfRule type="cellIs" dxfId="10816" priority="458" operator="greaterThan">
      <formula>0.89</formula>
    </cfRule>
    <cfRule type="cellIs" dxfId="10815" priority="459" operator="greaterThan">
      <formula>0.69</formula>
    </cfRule>
    <cfRule type="cellIs" dxfId="10814" priority="460" operator="greaterThan">
      <formula>0.49</formula>
    </cfRule>
    <cfRule type="cellIs" dxfId="10813" priority="461" operator="greaterThan">
      <formula>0.29</formula>
    </cfRule>
    <cfRule type="cellIs" dxfId="10812" priority="462" operator="lessThan">
      <formula>0.29</formula>
    </cfRule>
  </conditionalFormatting>
  <conditionalFormatting sqref="Q19">
    <cfRule type="cellIs" dxfId="10811" priority="451" operator="greaterThan">
      <formula>1</formula>
    </cfRule>
    <cfRule type="cellIs" dxfId="10810" priority="452" operator="greaterThan">
      <formula>0.89</formula>
    </cfRule>
    <cfRule type="cellIs" dxfId="10809" priority="453" operator="greaterThan">
      <formula>0.69</formula>
    </cfRule>
    <cfRule type="cellIs" dxfId="10808" priority="454" operator="greaterThan">
      <formula>0.49</formula>
    </cfRule>
    <cfRule type="cellIs" dxfId="10807" priority="455" operator="greaterThan">
      <formula>0.29</formula>
    </cfRule>
    <cfRule type="cellIs" dxfId="10806" priority="456" operator="lessThan">
      <formula>0.29</formula>
    </cfRule>
  </conditionalFormatting>
  <conditionalFormatting sqref="U19">
    <cfRule type="cellIs" dxfId="10805" priority="445" operator="greaterThan">
      <formula>1</formula>
    </cfRule>
    <cfRule type="cellIs" dxfId="10804" priority="446" operator="greaterThan">
      <formula>0.89</formula>
    </cfRule>
    <cfRule type="cellIs" dxfId="10803" priority="447" operator="greaterThan">
      <formula>0.69</formula>
    </cfRule>
    <cfRule type="cellIs" dxfId="10802" priority="448" operator="greaterThan">
      <formula>0.49</formula>
    </cfRule>
    <cfRule type="cellIs" dxfId="10801" priority="449" operator="greaterThan">
      <formula>0.29</formula>
    </cfRule>
    <cfRule type="cellIs" dxfId="10800" priority="450" operator="lessThan">
      <formula>0.29</formula>
    </cfRule>
  </conditionalFormatting>
  <conditionalFormatting sqref="V19">
    <cfRule type="cellIs" dxfId="10799" priority="439" operator="greaterThan">
      <formula>1</formula>
    </cfRule>
    <cfRule type="cellIs" dxfId="10798" priority="440" operator="greaterThan">
      <formula>0.89</formula>
    </cfRule>
    <cfRule type="cellIs" dxfId="10797" priority="441" operator="greaterThan">
      <formula>0.69</formula>
    </cfRule>
    <cfRule type="cellIs" dxfId="10796" priority="442" operator="greaterThan">
      <formula>0.49</formula>
    </cfRule>
    <cfRule type="cellIs" dxfId="10795" priority="443" operator="greaterThan">
      <formula>0.29</formula>
    </cfRule>
    <cfRule type="cellIs" dxfId="10794" priority="444" operator="lessThan">
      <formula>0.29</formula>
    </cfRule>
  </conditionalFormatting>
  <conditionalFormatting sqref="H13">
    <cfRule type="cellIs" dxfId="10793" priority="361" operator="greaterThan">
      <formula>1</formula>
    </cfRule>
    <cfRule type="cellIs" dxfId="10792" priority="362" operator="greaterThan">
      <formula>0.89</formula>
    </cfRule>
    <cfRule type="cellIs" dxfId="10791" priority="363" operator="greaterThan">
      <formula>0.69</formula>
    </cfRule>
    <cfRule type="cellIs" dxfId="10790" priority="364" operator="greaterThan">
      <formula>0.49</formula>
    </cfRule>
    <cfRule type="cellIs" dxfId="10789" priority="365" operator="greaterThan">
      <formula>0.29</formula>
    </cfRule>
    <cfRule type="cellIs" dxfId="10788" priority="366" operator="lessThan">
      <formula>0.29</formula>
    </cfRule>
  </conditionalFormatting>
  <conditionalFormatting sqref="V13">
    <cfRule type="cellIs" dxfId="10787" priority="331" operator="greaterThan">
      <formula>1</formula>
    </cfRule>
    <cfRule type="cellIs" dxfId="10786" priority="332" operator="greaterThan">
      <formula>0.89</formula>
    </cfRule>
    <cfRule type="cellIs" dxfId="10785" priority="333" operator="greaterThan">
      <formula>0.69</formula>
    </cfRule>
    <cfRule type="cellIs" dxfId="10784" priority="334" operator="greaterThan">
      <formula>0.49</formula>
    </cfRule>
    <cfRule type="cellIs" dxfId="10783" priority="335" operator="greaterThan">
      <formula>0.29</formula>
    </cfRule>
    <cfRule type="cellIs" dxfId="10782" priority="336" operator="lessThan">
      <formula>0.29</formula>
    </cfRule>
  </conditionalFormatting>
  <conditionalFormatting sqref="L13">
    <cfRule type="cellIs" dxfId="10781" priority="355" operator="greaterThan">
      <formula>1</formula>
    </cfRule>
    <cfRule type="cellIs" dxfId="10780" priority="356" operator="greaterThan">
      <formula>0.89</formula>
    </cfRule>
    <cfRule type="cellIs" dxfId="10779" priority="357" operator="greaterThan">
      <formula>0.69</formula>
    </cfRule>
    <cfRule type="cellIs" dxfId="10778" priority="358" operator="greaterThan">
      <formula>0.49</formula>
    </cfRule>
    <cfRule type="cellIs" dxfId="10777" priority="359" operator="greaterThan">
      <formula>0.29</formula>
    </cfRule>
    <cfRule type="cellIs" dxfId="10776" priority="360" operator="lessThan">
      <formula>0.29</formula>
    </cfRule>
  </conditionalFormatting>
  <conditionalFormatting sqref="M13">
    <cfRule type="cellIs" dxfId="10775" priority="349" operator="greaterThan">
      <formula>1</formula>
    </cfRule>
    <cfRule type="cellIs" dxfId="10774" priority="350" operator="greaterThan">
      <formula>0.89</formula>
    </cfRule>
    <cfRule type="cellIs" dxfId="10773" priority="351" operator="greaterThan">
      <formula>0.69</formula>
    </cfRule>
    <cfRule type="cellIs" dxfId="10772" priority="352" operator="greaterThan">
      <formula>0.49</formula>
    </cfRule>
    <cfRule type="cellIs" dxfId="10771" priority="353" operator="greaterThan">
      <formula>0.29</formula>
    </cfRule>
    <cfRule type="cellIs" dxfId="10770" priority="354" operator="lessThan">
      <formula>0.29</formula>
    </cfRule>
  </conditionalFormatting>
  <conditionalFormatting sqref="Q13">
    <cfRule type="cellIs" dxfId="10769" priority="343" operator="greaterThan">
      <formula>1</formula>
    </cfRule>
    <cfRule type="cellIs" dxfId="10768" priority="344" operator="greaterThan">
      <formula>0.89</formula>
    </cfRule>
    <cfRule type="cellIs" dxfId="10767" priority="345" operator="greaterThan">
      <formula>0.69</formula>
    </cfRule>
    <cfRule type="cellIs" dxfId="10766" priority="346" operator="greaterThan">
      <formula>0.49</formula>
    </cfRule>
    <cfRule type="cellIs" dxfId="10765" priority="347" operator="greaterThan">
      <formula>0.29</formula>
    </cfRule>
    <cfRule type="cellIs" dxfId="10764" priority="348" operator="lessThan">
      <formula>0.29</formula>
    </cfRule>
  </conditionalFormatting>
  <conditionalFormatting sqref="U13">
    <cfRule type="cellIs" dxfId="10763" priority="337" operator="greaterThan">
      <formula>1</formula>
    </cfRule>
    <cfRule type="cellIs" dxfId="10762" priority="338" operator="greaterThan">
      <formula>0.89</formula>
    </cfRule>
    <cfRule type="cellIs" dxfId="10761" priority="339" operator="greaterThan">
      <formula>0.69</formula>
    </cfRule>
    <cfRule type="cellIs" dxfId="10760" priority="340" operator="greaterThan">
      <formula>0.49</formula>
    </cfRule>
    <cfRule type="cellIs" dxfId="10759" priority="341" operator="greaterThan">
      <formula>0.29</formula>
    </cfRule>
    <cfRule type="cellIs" dxfId="10758" priority="342" operator="lessThan">
      <formula>0.29</formula>
    </cfRule>
  </conditionalFormatting>
  <conditionalFormatting sqref="F29">
    <cfRule type="cellIs" dxfId="10757" priority="325" operator="greaterThan">
      <formula>1</formula>
    </cfRule>
    <cfRule type="cellIs" dxfId="10756" priority="326" operator="greaterThan">
      <formula>0.89</formula>
    </cfRule>
    <cfRule type="cellIs" dxfId="10755" priority="327" operator="greaterThan">
      <formula>0.69</formula>
    </cfRule>
    <cfRule type="cellIs" dxfId="10754" priority="328" operator="greaterThan">
      <formula>0.49</formula>
    </cfRule>
    <cfRule type="cellIs" dxfId="10753" priority="329" operator="greaterThan">
      <formula>0.29</formula>
    </cfRule>
    <cfRule type="cellIs" dxfId="10752" priority="330" operator="lessThan">
      <formula>0.29</formula>
    </cfRule>
  </conditionalFormatting>
  <conditionalFormatting sqref="J29">
    <cfRule type="cellIs" dxfId="10751" priority="319" operator="greaterThan">
      <formula>1</formula>
    </cfRule>
    <cfRule type="cellIs" dxfId="10750" priority="320" operator="greaterThan">
      <formula>0.89</formula>
    </cfRule>
    <cfRule type="cellIs" dxfId="10749" priority="321" operator="greaterThan">
      <formula>0.69</formula>
    </cfRule>
    <cfRule type="cellIs" dxfId="10748" priority="322" operator="greaterThan">
      <formula>0.49</formula>
    </cfRule>
    <cfRule type="cellIs" dxfId="10747" priority="323" operator="greaterThan">
      <formula>0.29</formula>
    </cfRule>
    <cfRule type="cellIs" dxfId="10746" priority="324" operator="lessThan">
      <formula>0.29</formula>
    </cfRule>
  </conditionalFormatting>
  <conditionalFormatting sqref="K29">
    <cfRule type="cellIs" dxfId="10745" priority="313" operator="greaterThan">
      <formula>1</formula>
    </cfRule>
    <cfRule type="cellIs" dxfId="10744" priority="314" operator="greaterThan">
      <formula>0.89</formula>
    </cfRule>
    <cfRule type="cellIs" dxfId="10743" priority="315" operator="greaterThan">
      <formula>0.69</formula>
    </cfRule>
    <cfRule type="cellIs" dxfId="10742" priority="316" operator="greaterThan">
      <formula>0.49</formula>
    </cfRule>
    <cfRule type="cellIs" dxfId="10741" priority="317" operator="greaterThan">
      <formula>0.29</formula>
    </cfRule>
    <cfRule type="cellIs" dxfId="10740" priority="318" operator="lessThan">
      <formula>0.29</formula>
    </cfRule>
  </conditionalFormatting>
  <conditionalFormatting sqref="O29">
    <cfRule type="cellIs" dxfId="10739" priority="307" operator="greaterThan">
      <formula>1</formula>
    </cfRule>
    <cfRule type="cellIs" dxfId="10738" priority="308" operator="greaterThan">
      <formula>0.89</formula>
    </cfRule>
    <cfRule type="cellIs" dxfId="10737" priority="309" operator="greaterThan">
      <formula>0.69</formula>
    </cfRule>
    <cfRule type="cellIs" dxfId="10736" priority="310" operator="greaterThan">
      <formula>0.49</formula>
    </cfRule>
    <cfRule type="cellIs" dxfId="10735" priority="311" operator="greaterThan">
      <formula>0.29</formula>
    </cfRule>
    <cfRule type="cellIs" dxfId="10734" priority="312" operator="lessThan">
      <formula>0.29</formula>
    </cfRule>
  </conditionalFormatting>
  <conditionalFormatting sqref="S29">
    <cfRule type="cellIs" dxfId="10733" priority="301" operator="greaterThan">
      <formula>1</formula>
    </cfRule>
    <cfRule type="cellIs" dxfId="10732" priority="302" operator="greaterThan">
      <formula>0.89</formula>
    </cfRule>
    <cfRule type="cellIs" dxfId="10731" priority="303" operator="greaterThan">
      <formula>0.69</formula>
    </cfRule>
    <cfRule type="cellIs" dxfId="10730" priority="304" operator="greaterThan">
      <formula>0.49</formula>
    </cfRule>
    <cfRule type="cellIs" dxfId="10729" priority="305" operator="greaterThan">
      <formula>0.29</formula>
    </cfRule>
    <cfRule type="cellIs" dxfId="10728" priority="306" operator="lessThan">
      <formula>0.29</formula>
    </cfRule>
  </conditionalFormatting>
  <conditionalFormatting sqref="T29">
    <cfRule type="cellIs" dxfId="10727" priority="295" operator="greaterThan">
      <formula>1</formula>
    </cfRule>
    <cfRule type="cellIs" dxfId="10726" priority="296" operator="greaterThan">
      <formula>0.89</formula>
    </cfRule>
    <cfRule type="cellIs" dxfId="10725" priority="297" operator="greaterThan">
      <formula>0.69</formula>
    </cfRule>
    <cfRule type="cellIs" dxfId="10724" priority="298" operator="greaterThan">
      <formula>0.49</formula>
    </cfRule>
    <cfRule type="cellIs" dxfId="10723" priority="299" operator="greaterThan">
      <formula>0.29</formula>
    </cfRule>
    <cfRule type="cellIs" dxfId="10722" priority="300" operator="lessThan">
      <formula>0.29</formula>
    </cfRule>
  </conditionalFormatting>
  <conditionalFormatting sqref="F32">
    <cfRule type="cellIs" dxfId="10721" priority="289" operator="greaterThan">
      <formula>1</formula>
    </cfRule>
    <cfRule type="cellIs" dxfId="10720" priority="290" operator="greaterThan">
      <formula>0.89</formula>
    </cfRule>
    <cfRule type="cellIs" dxfId="10719" priority="291" operator="greaterThan">
      <formula>0.69</formula>
    </cfRule>
    <cfRule type="cellIs" dxfId="10718" priority="292" operator="greaterThan">
      <formula>0.49</formula>
    </cfRule>
    <cfRule type="cellIs" dxfId="10717" priority="293" operator="greaterThan">
      <formula>0.29</formula>
    </cfRule>
    <cfRule type="cellIs" dxfId="10716" priority="294" operator="lessThan">
      <formula>0.29</formula>
    </cfRule>
  </conditionalFormatting>
  <conditionalFormatting sqref="J32">
    <cfRule type="cellIs" dxfId="10715" priority="283" operator="greaterThan">
      <formula>1</formula>
    </cfRule>
    <cfRule type="cellIs" dxfId="10714" priority="284" operator="greaterThan">
      <formula>0.89</formula>
    </cfRule>
    <cfRule type="cellIs" dxfId="10713" priority="285" operator="greaterThan">
      <formula>0.69</formula>
    </cfRule>
    <cfRule type="cellIs" dxfId="10712" priority="286" operator="greaterThan">
      <formula>0.49</formula>
    </cfRule>
    <cfRule type="cellIs" dxfId="10711" priority="287" operator="greaterThan">
      <formula>0.29</formula>
    </cfRule>
    <cfRule type="cellIs" dxfId="10710" priority="288" operator="lessThan">
      <formula>0.29</formula>
    </cfRule>
  </conditionalFormatting>
  <conditionalFormatting sqref="K32">
    <cfRule type="cellIs" dxfId="10709" priority="277" operator="greaterThan">
      <formula>1</formula>
    </cfRule>
    <cfRule type="cellIs" dxfId="10708" priority="278" operator="greaterThan">
      <formula>0.89</formula>
    </cfRule>
    <cfRule type="cellIs" dxfId="10707" priority="279" operator="greaterThan">
      <formula>0.69</formula>
    </cfRule>
    <cfRule type="cellIs" dxfId="10706" priority="280" operator="greaterThan">
      <formula>0.49</formula>
    </cfRule>
    <cfRule type="cellIs" dxfId="10705" priority="281" operator="greaterThan">
      <formula>0.29</formula>
    </cfRule>
    <cfRule type="cellIs" dxfId="10704" priority="282" operator="lessThan">
      <formula>0.29</formula>
    </cfRule>
  </conditionalFormatting>
  <conditionalFormatting sqref="O32">
    <cfRule type="cellIs" dxfId="10703" priority="271" operator="greaterThan">
      <formula>1</formula>
    </cfRule>
    <cfRule type="cellIs" dxfId="10702" priority="272" operator="greaterThan">
      <formula>0.89</formula>
    </cfRule>
    <cfRule type="cellIs" dxfId="10701" priority="273" operator="greaterThan">
      <formula>0.69</formula>
    </cfRule>
    <cfRule type="cellIs" dxfId="10700" priority="274" operator="greaterThan">
      <formula>0.49</formula>
    </cfRule>
    <cfRule type="cellIs" dxfId="10699" priority="275" operator="greaterThan">
      <formula>0.29</formula>
    </cfRule>
    <cfRule type="cellIs" dxfId="10698" priority="276" operator="lessThan">
      <formula>0.29</formula>
    </cfRule>
  </conditionalFormatting>
  <conditionalFormatting sqref="S32">
    <cfRule type="cellIs" dxfId="10697" priority="265" operator="greaterThan">
      <formula>1</formula>
    </cfRule>
    <cfRule type="cellIs" dxfId="10696" priority="266" operator="greaterThan">
      <formula>0.89</formula>
    </cfRule>
    <cfRule type="cellIs" dxfId="10695" priority="267" operator="greaterThan">
      <formula>0.69</formula>
    </cfRule>
    <cfRule type="cellIs" dxfId="10694" priority="268" operator="greaterThan">
      <formula>0.49</formula>
    </cfRule>
    <cfRule type="cellIs" dxfId="10693" priority="269" operator="greaterThan">
      <formula>0.29</formula>
    </cfRule>
    <cfRule type="cellIs" dxfId="10692" priority="270" operator="lessThan">
      <formula>0.29</formula>
    </cfRule>
  </conditionalFormatting>
  <conditionalFormatting sqref="T32">
    <cfRule type="cellIs" dxfId="10691" priority="259" operator="greaterThan">
      <formula>1</formula>
    </cfRule>
    <cfRule type="cellIs" dxfId="10690" priority="260" operator="greaterThan">
      <formula>0.89</formula>
    </cfRule>
    <cfRule type="cellIs" dxfId="10689" priority="261" operator="greaterThan">
      <formula>0.69</formula>
    </cfRule>
    <cfRule type="cellIs" dxfId="10688" priority="262" operator="greaterThan">
      <formula>0.49</formula>
    </cfRule>
    <cfRule type="cellIs" dxfId="10687" priority="263" operator="greaterThan">
      <formula>0.29</formula>
    </cfRule>
    <cfRule type="cellIs" dxfId="10686" priority="264" operator="lessThan">
      <formula>0.29</formula>
    </cfRule>
  </conditionalFormatting>
  <conditionalFormatting sqref="F35">
    <cfRule type="cellIs" dxfId="10685" priority="253" operator="greaterThan">
      <formula>1</formula>
    </cfRule>
    <cfRule type="cellIs" dxfId="10684" priority="254" operator="greaterThan">
      <formula>0.89</formula>
    </cfRule>
    <cfRule type="cellIs" dxfId="10683" priority="255" operator="greaterThan">
      <formula>0.69</formula>
    </cfRule>
    <cfRule type="cellIs" dxfId="10682" priority="256" operator="greaterThan">
      <formula>0.49</formula>
    </cfRule>
    <cfRule type="cellIs" dxfId="10681" priority="257" operator="greaterThan">
      <formula>0.29</formula>
    </cfRule>
    <cfRule type="cellIs" dxfId="10680" priority="258" operator="lessThan">
      <formula>0.29</formula>
    </cfRule>
  </conditionalFormatting>
  <conditionalFormatting sqref="J35">
    <cfRule type="cellIs" dxfId="10679" priority="247" operator="greaterThan">
      <formula>1</formula>
    </cfRule>
    <cfRule type="cellIs" dxfId="10678" priority="248" operator="greaterThan">
      <formula>0.89</formula>
    </cfRule>
    <cfRule type="cellIs" dxfId="10677" priority="249" operator="greaterThan">
      <formula>0.69</formula>
    </cfRule>
    <cfRule type="cellIs" dxfId="10676" priority="250" operator="greaterThan">
      <formula>0.49</formula>
    </cfRule>
    <cfRule type="cellIs" dxfId="10675" priority="251" operator="greaterThan">
      <formula>0.29</formula>
    </cfRule>
    <cfRule type="cellIs" dxfId="10674" priority="252" operator="lessThan">
      <formula>0.29</formula>
    </cfRule>
  </conditionalFormatting>
  <conditionalFormatting sqref="K35">
    <cfRule type="cellIs" dxfId="10673" priority="241" operator="greaterThan">
      <formula>1</formula>
    </cfRule>
    <cfRule type="cellIs" dxfId="10672" priority="242" operator="greaterThan">
      <formula>0.89</formula>
    </cfRule>
    <cfRule type="cellIs" dxfId="10671" priority="243" operator="greaterThan">
      <formula>0.69</formula>
    </cfRule>
    <cfRule type="cellIs" dxfId="10670" priority="244" operator="greaterThan">
      <formula>0.49</formula>
    </cfRule>
    <cfRule type="cellIs" dxfId="10669" priority="245" operator="greaterThan">
      <formula>0.29</formula>
    </cfRule>
    <cfRule type="cellIs" dxfId="10668" priority="246" operator="lessThan">
      <formula>0.29</formula>
    </cfRule>
  </conditionalFormatting>
  <conditionalFormatting sqref="O35">
    <cfRule type="cellIs" dxfId="10667" priority="235" operator="greaterThan">
      <formula>1</formula>
    </cfRule>
    <cfRule type="cellIs" dxfId="10666" priority="236" operator="greaterThan">
      <formula>0.89</formula>
    </cfRule>
    <cfRule type="cellIs" dxfId="10665" priority="237" operator="greaterThan">
      <formula>0.69</formula>
    </cfRule>
    <cfRule type="cellIs" dxfId="10664" priority="238" operator="greaterThan">
      <formula>0.49</formula>
    </cfRule>
    <cfRule type="cellIs" dxfId="10663" priority="239" operator="greaterThan">
      <formula>0.29</formula>
    </cfRule>
    <cfRule type="cellIs" dxfId="10662" priority="240" operator="lessThan">
      <formula>0.29</formula>
    </cfRule>
  </conditionalFormatting>
  <conditionalFormatting sqref="S35">
    <cfRule type="cellIs" dxfId="10661" priority="229" operator="greaterThan">
      <formula>1</formula>
    </cfRule>
    <cfRule type="cellIs" dxfId="10660" priority="230" operator="greaterThan">
      <formula>0.89</formula>
    </cfRule>
    <cfRule type="cellIs" dxfId="10659" priority="231" operator="greaterThan">
      <formula>0.69</formula>
    </cfRule>
    <cfRule type="cellIs" dxfId="10658" priority="232" operator="greaterThan">
      <formula>0.49</formula>
    </cfRule>
    <cfRule type="cellIs" dxfId="10657" priority="233" operator="greaterThan">
      <formula>0.29</formula>
    </cfRule>
    <cfRule type="cellIs" dxfId="10656" priority="234" operator="lessThan">
      <formula>0.29</formula>
    </cfRule>
  </conditionalFormatting>
  <conditionalFormatting sqref="T35">
    <cfRule type="cellIs" dxfId="10655" priority="223" operator="greaterThan">
      <formula>1</formula>
    </cfRule>
    <cfRule type="cellIs" dxfId="10654" priority="224" operator="greaterThan">
      <formula>0.89</formula>
    </cfRule>
    <cfRule type="cellIs" dxfId="10653" priority="225" operator="greaterThan">
      <formula>0.69</formula>
    </cfRule>
    <cfRule type="cellIs" dxfId="10652" priority="226" operator="greaterThan">
      <formula>0.49</formula>
    </cfRule>
    <cfRule type="cellIs" dxfId="10651" priority="227" operator="greaterThan">
      <formula>0.29</formula>
    </cfRule>
    <cfRule type="cellIs" dxfId="10650" priority="228" operator="lessThan">
      <formula>0.29</formula>
    </cfRule>
  </conditionalFormatting>
  <conditionalFormatting sqref="F38">
    <cfRule type="cellIs" dxfId="10649" priority="217" operator="greaterThan">
      <formula>1</formula>
    </cfRule>
    <cfRule type="cellIs" dxfId="10648" priority="218" operator="greaterThan">
      <formula>0.89</formula>
    </cfRule>
    <cfRule type="cellIs" dxfId="10647" priority="219" operator="greaterThan">
      <formula>0.69</formula>
    </cfRule>
    <cfRule type="cellIs" dxfId="10646" priority="220" operator="greaterThan">
      <formula>0.49</formula>
    </cfRule>
    <cfRule type="cellIs" dxfId="10645" priority="221" operator="greaterThan">
      <formula>0.29</formula>
    </cfRule>
    <cfRule type="cellIs" dxfId="10644" priority="222" operator="lessThan">
      <formula>0.29</formula>
    </cfRule>
  </conditionalFormatting>
  <conditionalFormatting sqref="J38">
    <cfRule type="cellIs" dxfId="10643" priority="211" operator="greaterThan">
      <formula>1</formula>
    </cfRule>
    <cfRule type="cellIs" dxfId="10642" priority="212" operator="greaterThan">
      <formula>0.89</formula>
    </cfRule>
    <cfRule type="cellIs" dxfId="10641" priority="213" operator="greaterThan">
      <formula>0.69</formula>
    </cfRule>
    <cfRule type="cellIs" dxfId="10640" priority="214" operator="greaterThan">
      <formula>0.49</formula>
    </cfRule>
    <cfRule type="cellIs" dxfId="10639" priority="215" operator="greaterThan">
      <formula>0.29</formula>
    </cfRule>
    <cfRule type="cellIs" dxfId="10638" priority="216" operator="lessThan">
      <formula>0.29</formula>
    </cfRule>
  </conditionalFormatting>
  <conditionalFormatting sqref="K38">
    <cfRule type="cellIs" dxfId="10637" priority="205" operator="greaterThan">
      <formula>1</formula>
    </cfRule>
    <cfRule type="cellIs" dxfId="10636" priority="206" operator="greaterThan">
      <formula>0.89</formula>
    </cfRule>
    <cfRule type="cellIs" dxfId="10635" priority="207" operator="greaterThan">
      <formula>0.69</formula>
    </cfRule>
    <cfRule type="cellIs" dxfId="10634" priority="208" operator="greaterThan">
      <formula>0.49</formula>
    </cfRule>
    <cfRule type="cellIs" dxfId="10633" priority="209" operator="greaterThan">
      <formula>0.29</formula>
    </cfRule>
    <cfRule type="cellIs" dxfId="10632" priority="210" operator="lessThan">
      <formula>0.29</formula>
    </cfRule>
  </conditionalFormatting>
  <conditionalFormatting sqref="O38">
    <cfRule type="cellIs" dxfId="10631" priority="199" operator="greaterThan">
      <formula>1</formula>
    </cfRule>
    <cfRule type="cellIs" dxfId="10630" priority="200" operator="greaterThan">
      <formula>0.89</formula>
    </cfRule>
    <cfRule type="cellIs" dxfId="10629" priority="201" operator="greaterThan">
      <formula>0.69</formula>
    </cfRule>
    <cfRule type="cellIs" dxfId="10628" priority="202" operator="greaterThan">
      <formula>0.49</formula>
    </cfRule>
    <cfRule type="cellIs" dxfId="10627" priority="203" operator="greaterThan">
      <formula>0.29</formula>
    </cfRule>
    <cfRule type="cellIs" dxfId="10626" priority="204" operator="lessThan">
      <formula>0.29</formula>
    </cfRule>
  </conditionalFormatting>
  <conditionalFormatting sqref="S38">
    <cfRule type="cellIs" dxfId="10625" priority="193" operator="greaterThan">
      <formula>1</formula>
    </cfRule>
    <cfRule type="cellIs" dxfId="10624" priority="194" operator="greaterThan">
      <formula>0.89</formula>
    </cfRule>
    <cfRule type="cellIs" dxfId="10623" priority="195" operator="greaterThan">
      <formula>0.69</formula>
    </cfRule>
    <cfRule type="cellIs" dxfId="10622" priority="196" operator="greaterThan">
      <formula>0.49</formula>
    </cfRule>
    <cfRule type="cellIs" dxfId="10621" priority="197" operator="greaterThan">
      <formula>0.29</formula>
    </cfRule>
    <cfRule type="cellIs" dxfId="10620" priority="198" operator="lessThan">
      <formula>0.29</formula>
    </cfRule>
  </conditionalFormatting>
  <conditionalFormatting sqref="T38">
    <cfRule type="cellIs" dxfId="10619" priority="187" operator="greaterThan">
      <formula>1</formula>
    </cfRule>
    <cfRule type="cellIs" dxfId="10618" priority="188" operator="greaterThan">
      <formula>0.89</formula>
    </cfRule>
    <cfRule type="cellIs" dxfId="10617" priority="189" operator="greaterThan">
      <formula>0.69</formula>
    </cfRule>
    <cfRule type="cellIs" dxfId="10616" priority="190" operator="greaterThan">
      <formula>0.49</formula>
    </cfRule>
    <cfRule type="cellIs" dxfId="10615" priority="191" operator="greaterThan">
      <formula>0.29</formula>
    </cfRule>
    <cfRule type="cellIs" dxfId="10614" priority="192" operator="lessThan">
      <formula>0.29</formula>
    </cfRule>
  </conditionalFormatting>
  <conditionalFormatting sqref="V16">
    <cfRule type="cellIs" dxfId="10613" priority="1" operator="greaterThan">
      <formula>1</formula>
    </cfRule>
    <cfRule type="cellIs" dxfId="10612" priority="2" operator="greaterThan">
      <formula>0.89</formula>
    </cfRule>
    <cfRule type="cellIs" dxfId="10611" priority="3" operator="greaterThan">
      <formula>0.69</formula>
    </cfRule>
    <cfRule type="cellIs" dxfId="10610" priority="4" operator="greaterThan">
      <formula>0.49</formula>
    </cfRule>
    <cfRule type="cellIs" dxfId="10609" priority="5" operator="greaterThan">
      <formula>0.29</formula>
    </cfRule>
    <cfRule type="cellIs" dxfId="10608" priority="6" operator="lessThan">
      <formula>0.29</formula>
    </cfRule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28"/>
  <sheetViews>
    <sheetView topLeftCell="A19" zoomScale="60" zoomScaleNormal="60" workbookViewId="0">
      <selection activeCell="O15" sqref="O15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13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34.5" customHeight="1">
      <c r="A1" s="459" t="s">
        <v>366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95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</v>
      </c>
      <c r="I7" s="477" t="s">
        <v>25</v>
      </c>
      <c r="J7" s="475"/>
      <c r="K7" s="476"/>
      <c r="L7" s="9">
        <f t="shared" ref="L7:M7" si="0">L8/L9</f>
        <v>0.8571428571428571</v>
      </c>
      <c r="M7" s="10">
        <f t="shared" si="0"/>
        <v>0.9285714285714286</v>
      </c>
      <c r="N7" s="477" t="s">
        <v>25</v>
      </c>
      <c r="O7" s="475"/>
      <c r="P7" s="476"/>
      <c r="Q7" s="9">
        <f>Q8/Q9</f>
        <v>0.2857142857142857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0.5357142857142857</v>
      </c>
    </row>
    <row r="8" spans="1:22" ht="30" customHeight="1">
      <c r="A8" s="486" t="s">
        <v>217</v>
      </c>
      <c r="B8" s="537" t="s">
        <v>218</v>
      </c>
      <c r="C8" s="539" t="s">
        <v>219</v>
      </c>
      <c r="D8" s="147" t="s">
        <v>231</v>
      </c>
      <c r="E8" s="75">
        <v>1</v>
      </c>
      <c r="F8" s="76">
        <v>2</v>
      </c>
      <c r="G8" s="77">
        <v>4</v>
      </c>
      <c r="H8" s="16">
        <f>SUM(E8:G8)</f>
        <v>7</v>
      </c>
      <c r="I8" s="75">
        <v>2</v>
      </c>
      <c r="J8" s="76">
        <v>2</v>
      </c>
      <c r="K8" s="77">
        <v>2</v>
      </c>
      <c r="L8" s="16">
        <f t="shared" ref="L8" si="2">SUM(I8:K8)</f>
        <v>6</v>
      </c>
      <c r="M8" s="17">
        <f>+H8+L8</f>
        <v>13</v>
      </c>
      <c r="N8" s="75">
        <v>1</v>
      </c>
      <c r="O8" s="76">
        <v>1</v>
      </c>
      <c r="P8" s="77"/>
      <c r="Q8" s="16">
        <f>SUM(N8:P8)</f>
        <v>2</v>
      </c>
      <c r="R8" s="13"/>
      <c r="S8" s="14"/>
      <c r="T8" s="15"/>
      <c r="U8" s="16">
        <f t="shared" ref="U8:U9" si="3">SUM(R8:T8)</f>
        <v>0</v>
      </c>
      <c r="V8" s="17">
        <f>+H8+L8+Q8+U8</f>
        <v>15</v>
      </c>
    </row>
    <row r="9" spans="1:22" ht="34.5" customHeight="1" thickBot="1">
      <c r="A9" s="487"/>
      <c r="B9" s="538"/>
      <c r="C9" s="540"/>
      <c r="D9" s="34" t="s">
        <v>232</v>
      </c>
      <c r="E9" s="84">
        <v>3</v>
      </c>
      <c r="F9" s="85">
        <v>2</v>
      </c>
      <c r="G9" s="86">
        <v>2</v>
      </c>
      <c r="H9" s="22">
        <f>SUM(E9:G9)</f>
        <v>7</v>
      </c>
      <c r="I9" s="84">
        <v>3</v>
      </c>
      <c r="J9" s="85">
        <v>2</v>
      </c>
      <c r="K9" s="86">
        <v>2</v>
      </c>
      <c r="L9" s="22">
        <f t="shared" ref="L9" si="4">SUM(I9:K9)</f>
        <v>7</v>
      </c>
      <c r="M9" s="23">
        <f>+H9+L9</f>
        <v>14</v>
      </c>
      <c r="N9" s="84">
        <v>3</v>
      </c>
      <c r="O9" s="85">
        <v>2</v>
      </c>
      <c r="P9" s="86">
        <v>2</v>
      </c>
      <c r="Q9" s="22">
        <f>SUM(N9:P9)</f>
        <v>7</v>
      </c>
      <c r="R9" s="19">
        <v>3</v>
      </c>
      <c r="S9" s="20">
        <v>2</v>
      </c>
      <c r="T9" s="21">
        <v>2</v>
      </c>
      <c r="U9" s="22">
        <f t="shared" si="3"/>
        <v>7</v>
      </c>
      <c r="V9" s="23">
        <f>+H9+L9+Q9+U9</f>
        <v>28</v>
      </c>
    </row>
    <row r="10" spans="1:22" ht="53.25" customHeight="1" thickBot="1">
      <c r="A10" s="487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>H11/H12</f>
        <v>1</v>
      </c>
      <c r="I10" s="478" t="s">
        <v>25</v>
      </c>
      <c r="J10" s="478"/>
      <c r="K10" s="479"/>
      <c r="L10" s="25">
        <f>L11/L12</f>
        <v>1</v>
      </c>
      <c r="M10" s="26">
        <f>M11/M12</f>
        <v>1</v>
      </c>
      <c r="N10" s="478" t="s">
        <v>25</v>
      </c>
      <c r="O10" s="478"/>
      <c r="P10" s="479"/>
      <c r="Q10" s="25">
        <f>Q11/Q12</f>
        <v>0.25</v>
      </c>
      <c r="R10" s="480" t="s">
        <v>25</v>
      </c>
      <c r="S10" s="481"/>
      <c r="T10" s="482"/>
      <c r="U10" s="25">
        <f>U11/U12</f>
        <v>0</v>
      </c>
      <c r="V10" s="26">
        <f>V11/V12</f>
        <v>0.5625</v>
      </c>
    </row>
    <row r="11" spans="1:22" ht="30" customHeight="1">
      <c r="A11" s="487"/>
      <c r="B11" s="541" t="s">
        <v>220</v>
      </c>
      <c r="C11" s="539" t="s">
        <v>221</v>
      </c>
      <c r="D11" s="147" t="s">
        <v>231</v>
      </c>
      <c r="E11" s="75">
        <v>1</v>
      </c>
      <c r="F11" s="76">
        <v>2</v>
      </c>
      <c r="G11" s="77">
        <v>1</v>
      </c>
      <c r="H11" s="16">
        <f t="shared" ref="H11" si="5">SUM(E11:G11)</f>
        <v>4</v>
      </c>
      <c r="I11" s="75">
        <v>2</v>
      </c>
      <c r="J11" s="76">
        <v>1</v>
      </c>
      <c r="K11" s="77">
        <v>1</v>
      </c>
      <c r="L11" s="16">
        <f t="shared" ref="L11" si="6">SUM(I11:K11)</f>
        <v>4</v>
      </c>
      <c r="M11" s="17">
        <f t="shared" ref="M11:M12" si="7">+H11+L11</f>
        <v>8</v>
      </c>
      <c r="N11" s="75">
        <v>0</v>
      </c>
      <c r="O11" s="76">
        <v>1</v>
      </c>
      <c r="P11" s="77"/>
      <c r="Q11" s="16">
        <f t="shared" ref="Q11" si="8">SUM(N11:P11)</f>
        <v>1</v>
      </c>
      <c r="R11" s="13"/>
      <c r="S11" s="14"/>
      <c r="T11" s="15"/>
      <c r="U11" s="16">
        <f t="shared" ref="U11" si="9">SUM(R11:T11)</f>
        <v>0</v>
      </c>
      <c r="V11" s="17">
        <f>+H11+L11+Q11+U11</f>
        <v>9</v>
      </c>
    </row>
    <row r="12" spans="1:22" ht="30" customHeight="1" thickBot="1">
      <c r="A12" s="487"/>
      <c r="B12" s="542"/>
      <c r="C12" s="540"/>
      <c r="D12" s="34" t="s">
        <v>232</v>
      </c>
      <c r="E12" s="393">
        <v>1</v>
      </c>
      <c r="F12" s="384">
        <v>2</v>
      </c>
      <c r="G12" s="392">
        <v>1</v>
      </c>
      <c r="H12" s="61">
        <f t="shared" ref="H12" si="10">SUM(E12:G12)</f>
        <v>4</v>
      </c>
      <c r="I12" s="393">
        <v>2</v>
      </c>
      <c r="J12" s="384">
        <v>1</v>
      </c>
      <c r="K12" s="392">
        <v>1</v>
      </c>
      <c r="L12" s="61">
        <f t="shared" ref="L12" si="11">SUM(I12:K12)</f>
        <v>4</v>
      </c>
      <c r="M12" s="62">
        <f t="shared" si="7"/>
        <v>8</v>
      </c>
      <c r="N12" s="393">
        <v>2</v>
      </c>
      <c r="O12" s="384">
        <v>1</v>
      </c>
      <c r="P12" s="392">
        <v>1</v>
      </c>
      <c r="Q12" s="61">
        <f t="shared" ref="Q12" si="12">SUM(N12:P12)</f>
        <v>4</v>
      </c>
      <c r="R12" s="63">
        <v>1</v>
      </c>
      <c r="S12" s="64">
        <v>2</v>
      </c>
      <c r="T12" s="65">
        <v>1</v>
      </c>
      <c r="U12" s="61">
        <f t="shared" ref="U12" si="13">SUM(R12:T12)</f>
        <v>4</v>
      </c>
      <c r="V12" s="62">
        <f>+H12+L12+Q12+U12</f>
        <v>16</v>
      </c>
    </row>
    <row r="13" spans="1:22" ht="51" customHeight="1" thickBot="1">
      <c r="A13" s="7" t="s">
        <v>29</v>
      </c>
      <c r="B13" s="448" t="s">
        <v>30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 t="shared" ref="H13" si="14">H14/H15</f>
        <v>1.1333333333333333</v>
      </c>
      <c r="I13" s="478" t="s">
        <v>25</v>
      </c>
      <c r="J13" s="478"/>
      <c r="K13" s="479"/>
      <c r="L13" s="25">
        <f t="shared" ref="L13:M13" si="15">L14/L15</f>
        <v>0.89473684210526316</v>
      </c>
      <c r="M13" s="26">
        <f t="shared" si="15"/>
        <v>0.89935483870967747</v>
      </c>
      <c r="N13" s="478" t="s">
        <v>25</v>
      </c>
      <c r="O13" s="478"/>
      <c r="P13" s="479"/>
      <c r="Q13" s="25">
        <f t="shared" ref="Q13" si="16">Q14/Q15</f>
        <v>0.375</v>
      </c>
      <c r="R13" s="480" t="s">
        <v>25</v>
      </c>
      <c r="S13" s="481"/>
      <c r="T13" s="482"/>
      <c r="U13" s="25">
        <f t="shared" ref="U13:V13" si="17">U14/U15</f>
        <v>0</v>
      </c>
      <c r="V13" s="26">
        <f t="shared" si="17"/>
        <v>0.8327485380116959</v>
      </c>
    </row>
    <row r="14" spans="1:22" ht="34.5" customHeight="1">
      <c r="A14" s="521" t="s">
        <v>222</v>
      </c>
      <c r="B14" s="483" t="s">
        <v>223</v>
      </c>
      <c r="C14" s="483" t="s">
        <v>224</v>
      </c>
      <c r="D14" s="147" t="s">
        <v>233</v>
      </c>
      <c r="E14" s="75">
        <v>0</v>
      </c>
      <c r="F14" s="76">
        <v>14</v>
      </c>
      <c r="G14" s="77">
        <v>3</v>
      </c>
      <c r="H14" s="16">
        <f t="shared" ref="H14:H15" si="18">SUM(E14:G14)</f>
        <v>17</v>
      </c>
      <c r="I14" s="75">
        <v>0</v>
      </c>
      <c r="J14" s="76">
        <v>670</v>
      </c>
      <c r="K14" s="77">
        <v>10</v>
      </c>
      <c r="L14" s="16">
        <f t="shared" ref="L14" si="19">SUM(I14:K14)</f>
        <v>680</v>
      </c>
      <c r="M14" s="17">
        <f t="shared" ref="M14:M15" si="20">+H14+L14</f>
        <v>697</v>
      </c>
      <c r="N14" s="75">
        <v>15</v>
      </c>
      <c r="O14" s="76">
        <v>0</v>
      </c>
      <c r="P14" s="77"/>
      <c r="Q14" s="16">
        <f t="shared" ref="Q14:Q15" si="21">SUM(N14:P14)</f>
        <v>15</v>
      </c>
      <c r="R14" s="13"/>
      <c r="S14" s="14"/>
      <c r="T14" s="15"/>
      <c r="U14" s="16">
        <f t="shared" ref="U14:U15" si="22">SUM(R14:T14)</f>
        <v>0</v>
      </c>
      <c r="V14" s="17">
        <f t="shared" ref="V14:V15" si="23">+H14+L14+Q14+U14</f>
        <v>712</v>
      </c>
    </row>
    <row r="15" spans="1:22" ht="34.5" customHeight="1" thickBot="1">
      <c r="A15" s="522"/>
      <c r="B15" s="484"/>
      <c r="C15" s="484" t="s">
        <v>224</v>
      </c>
      <c r="D15" s="34" t="s">
        <v>234</v>
      </c>
      <c r="E15" s="84">
        <v>5</v>
      </c>
      <c r="F15" s="85">
        <v>5</v>
      </c>
      <c r="G15" s="86">
        <v>5</v>
      </c>
      <c r="H15" s="22">
        <f t="shared" si="18"/>
        <v>15</v>
      </c>
      <c r="I15" s="84">
        <v>750</v>
      </c>
      <c r="J15" s="85">
        <v>5</v>
      </c>
      <c r="K15" s="86">
        <v>5</v>
      </c>
      <c r="L15" s="22">
        <f t="shared" ref="L15" si="24">SUM(I15:K15)</f>
        <v>760</v>
      </c>
      <c r="M15" s="23">
        <f t="shared" si="20"/>
        <v>775</v>
      </c>
      <c r="N15" s="84">
        <v>5</v>
      </c>
      <c r="O15" s="85">
        <v>5</v>
      </c>
      <c r="P15" s="86">
        <v>30</v>
      </c>
      <c r="Q15" s="22">
        <f t="shared" si="21"/>
        <v>40</v>
      </c>
      <c r="R15" s="19">
        <v>30</v>
      </c>
      <c r="S15" s="20">
        <v>5</v>
      </c>
      <c r="T15" s="21">
        <v>5</v>
      </c>
      <c r="U15" s="22">
        <f t="shared" si="22"/>
        <v>40</v>
      </c>
      <c r="V15" s="23">
        <f t="shared" si="23"/>
        <v>855</v>
      </c>
    </row>
    <row r="16" spans="1:22" ht="39.75" customHeight="1" thickBot="1">
      <c r="A16" s="522"/>
      <c r="B16" s="448" t="s">
        <v>31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 t="shared" ref="H16" si="25">H17/H18</f>
        <v>1.2666666666666666</v>
      </c>
      <c r="I16" s="478" t="s">
        <v>25</v>
      </c>
      <c r="J16" s="478"/>
      <c r="K16" s="479"/>
      <c r="L16" s="25">
        <f t="shared" ref="L16:M16" si="26">L17/L18</f>
        <v>5.263157894736842E-3</v>
      </c>
      <c r="M16" s="26">
        <f t="shared" si="26"/>
        <v>2.9677419354838711E-2</v>
      </c>
      <c r="N16" s="478" t="s">
        <v>25</v>
      </c>
      <c r="O16" s="478"/>
      <c r="P16" s="479"/>
      <c r="Q16" s="25">
        <f t="shared" ref="Q16" si="27">Q17/Q18</f>
        <v>41.8</v>
      </c>
      <c r="R16" s="480" t="s">
        <v>25</v>
      </c>
      <c r="S16" s="481"/>
      <c r="T16" s="482"/>
      <c r="U16" s="25">
        <f t="shared" ref="U16:V16" si="28">U17/U18</f>
        <v>0</v>
      </c>
      <c r="V16" s="26">
        <f t="shared" si="28"/>
        <v>0.76923076923076927</v>
      </c>
    </row>
    <row r="17" spans="1:22" ht="51" customHeight="1">
      <c r="A17" s="522"/>
      <c r="B17" s="483" t="s">
        <v>225</v>
      </c>
      <c r="C17" s="489" t="s">
        <v>226</v>
      </c>
      <c r="D17" s="147" t="s">
        <v>235</v>
      </c>
      <c r="E17" s="75">
        <v>3</v>
      </c>
      <c r="F17" s="76">
        <v>12</v>
      </c>
      <c r="G17" s="77">
        <v>4</v>
      </c>
      <c r="H17" s="16">
        <f t="shared" ref="H17:H18" si="29">SUM(E17:G17)</f>
        <v>19</v>
      </c>
      <c r="I17" s="75">
        <v>4</v>
      </c>
      <c r="J17" s="76">
        <v>0</v>
      </c>
      <c r="K17" s="77">
        <v>0</v>
      </c>
      <c r="L17" s="16">
        <f t="shared" ref="L17" si="30">SUM(I17:K17)</f>
        <v>4</v>
      </c>
      <c r="M17" s="17">
        <f t="shared" ref="M17:M18" si="31">+H17+L17</f>
        <v>23</v>
      </c>
      <c r="N17" s="75">
        <v>235</v>
      </c>
      <c r="O17" s="76">
        <v>392</v>
      </c>
      <c r="P17" s="77"/>
      <c r="Q17" s="16">
        <f t="shared" ref="Q17:Q18" si="32">SUM(N17:P17)</f>
        <v>627</v>
      </c>
      <c r="R17" s="13"/>
      <c r="S17" s="14"/>
      <c r="T17" s="15"/>
      <c r="U17" s="16">
        <f t="shared" ref="U17:U18" si="33">SUM(R17:T17)</f>
        <v>0</v>
      </c>
      <c r="V17" s="17">
        <f t="shared" ref="V17:V18" si="34">+H17+L17+Q17+U17</f>
        <v>650</v>
      </c>
    </row>
    <row r="18" spans="1:22" ht="45.75" customHeight="1" thickBot="1">
      <c r="A18" s="523"/>
      <c r="B18" s="484"/>
      <c r="C18" s="490" t="s">
        <v>226</v>
      </c>
      <c r="D18" s="34" t="s">
        <v>236</v>
      </c>
      <c r="E18" s="84">
        <v>5</v>
      </c>
      <c r="F18" s="85">
        <v>5</v>
      </c>
      <c r="G18" s="86">
        <v>5</v>
      </c>
      <c r="H18" s="22">
        <f t="shared" si="29"/>
        <v>15</v>
      </c>
      <c r="I18" s="84">
        <v>5</v>
      </c>
      <c r="J18" s="85">
        <v>750</v>
      </c>
      <c r="K18" s="86">
        <v>5</v>
      </c>
      <c r="L18" s="22">
        <f t="shared" ref="L18" si="35">SUM(I18:K18)</f>
        <v>760</v>
      </c>
      <c r="M18" s="23">
        <f t="shared" si="31"/>
        <v>775</v>
      </c>
      <c r="N18" s="84">
        <v>5</v>
      </c>
      <c r="O18" s="85">
        <v>5</v>
      </c>
      <c r="P18" s="86">
        <v>5</v>
      </c>
      <c r="Q18" s="22">
        <f t="shared" si="32"/>
        <v>15</v>
      </c>
      <c r="R18" s="19">
        <v>30</v>
      </c>
      <c r="S18" s="20">
        <v>20</v>
      </c>
      <c r="T18" s="21">
        <v>5</v>
      </c>
      <c r="U18" s="22">
        <f t="shared" si="33"/>
        <v>55</v>
      </c>
      <c r="V18" s="23">
        <f t="shared" si="34"/>
        <v>845</v>
      </c>
    </row>
    <row r="19" spans="1:22" ht="39.75" customHeight="1" thickBot="1">
      <c r="A19" s="7" t="s">
        <v>32</v>
      </c>
      <c r="B19" s="448" t="s">
        <v>33</v>
      </c>
      <c r="C19" s="7" t="s">
        <v>24</v>
      </c>
      <c r="D19" s="103" t="s">
        <v>27</v>
      </c>
      <c r="E19" s="478" t="s">
        <v>25</v>
      </c>
      <c r="F19" s="478"/>
      <c r="G19" s="479"/>
      <c r="H19" s="25">
        <f>H20/H21</f>
        <v>0</v>
      </c>
      <c r="I19" s="478" t="s">
        <v>25</v>
      </c>
      <c r="J19" s="478"/>
      <c r="K19" s="479"/>
      <c r="L19" s="25">
        <f>L20/L21</f>
        <v>2</v>
      </c>
      <c r="M19" s="26">
        <f>M20/M21</f>
        <v>1</v>
      </c>
      <c r="N19" s="478" t="s">
        <v>25</v>
      </c>
      <c r="O19" s="478"/>
      <c r="P19" s="479"/>
      <c r="Q19" s="25">
        <f>Q20/Q21</f>
        <v>2</v>
      </c>
      <c r="R19" s="480" t="s">
        <v>25</v>
      </c>
      <c r="S19" s="481"/>
      <c r="T19" s="482"/>
      <c r="U19" s="25" t="e">
        <f>U20/U21</f>
        <v>#DIV/0!</v>
      </c>
      <c r="V19" s="26">
        <f>V20/V21</f>
        <v>1.3333333333333333</v>
      </c>
    </row>
    <row r="20" spans="1:22" ht="41.25" customHeight="1">
      <c r="A20" s="521" t="s">
        <v>775</v>
      </c>
      <c r="B20" s="483" t="s">
        <v>1161</v>
      </c>
      <c r="C20" s="489" t="s">
        <v>227</v>
      </c>
      <c r="D20" s="147" t="s">
        <v>237</v>
      </c>
      <c r="E20" s="75"/>
      <c r="F20" s="76">
        <v>0</v>
      </c>
      <c r="G20" s="77"/>
      <c r="H20" s="16">
        <f t="shared" ref="H20:H21" si="36">SUM(E20:G20)</f>
        <v>0</v>
      </c>
      <c r="I20" s="75"/>
      <c r="J20" s="76">
        <v>1</v>
      </c>
      <c r="K20" s="77">
        <v>1</v>
      </c>
      <c r="L20" s="16">
        <f t="shared" ref="L20" si="37">SUM(I20:K20)</f>
        <v>2</v>
      </c>
      <c r="M20" s="17">
        <f t="shared" ref="M20:M21" si="38">+H20+L20</f>
        <v>2</v>
      </c>
      <c r="N20" s="75"/>
      <c r="O20" s="76">
        <v>2</v>
      </c>
      <c r="P20" s="77"/>
      <c r="Q20" s="16">
        <f t="shared" ref="Q20:Q21" si="39">SUM(N20:P20)</f>
        <v>2</v>
      </c>
      <c r="R20" s="13"/>
      <c r="S20" s="14"/>
      <c r="T20" s="15"/>
      <c r="U20" s="16">
        <f t="shared" ref="U20:U21" si="40">SUM(R20:T20)</f>
        <v>0</v>
      </c>
      <c r="V20" s="17">
        <f t="shared" ref="V20:V21" si="41">+H20+L20+Q20+U20</f>
        <v>4</v>
      </c>
    </row>
    <row r="21" spans="1:22" ht="47.25" customHeight="1" thickBot="1">
      <c r="A21" s="522"/>
      <c r="B21" s="484"/>
      <c r="C21" s="490" t="s">
        <v>227</v>
      </c>
      <c r="D21" s="34" t="s">
        <v>125</v>
      </c>
      <c r="E21" s="84"/>
      <c r="F21" s="85">
        <v>1</v>
      </c>
      <c r="G21" s="86"/>
      <c r="H21" s="22">
        <f t="shared" si="36"/>
        <v>1</v>
      </c>
      <c r="I21" s="84"/>
      <c r="J21" s="85">
        <v>1</v>
      </c>
      <c r="K21" s="86"/>
      <c r="L21" s="22">
        <f t="shared" ref="L21" si="42">SUM(I21:K21)</f>
        <v>1</v>
      </c>
      <c r="M21" s="23">
        <f t="shared" si="38"/>
        <v>2</v>
      </c>
      <c r="N21" s="84"/>
      <c r="O21" s="85">
        <v>1</v>
      </c>
      <c r="P21" s="86"/>
      <c r="Q21" s="22">
        <f t="shared" si="39"/>
        <v>1</v>
      </c>
      <c r="R21" s="19"/>
      <c r="S21" s="20"/>
      <c r="T21" s="21"/>
      <c r="U21" s="22">
        <f t="shared" si="40"/>
        <v>0</v>
      </c>
      <c r="V21" s="23">
        <f t="shared" si="41"/>
        <v>3</v>
      </c>
    </row>
    <row r="22" spans="1:22" ht="46.5" customHeight="1" thickBot="1">
      <c r="A22" s="522"/>
      <c r="B22" s="448" t="s">
        <v>34</v>
      </c>
      <c r="C22" s="7" t="s">
        <v>24</v>
      </c>
      <c r="D22" s="103" t="s">
        <v>27</v>
      </c>
      <c r="E22" s="478" t="s">
        <v>25</v>
      </c>
      <c r="F22" s="478"/>
      <c r="G22" s="479"/>
      <c r="H22" s="25">
        <f t="shared" ref="H22" si="43">H23/H24</f>
        <v>0.33333333333333331</v>
      </c>
      <c r="I22" s="478" t="s">
        <v>25</v>
      </c>
      <c r="J22" s="478"/>
      <c r="K22" s="479"/>
      <c r="L22" s="25">
        <f t="shared" ref="L22:M22" si="44">L23/L24</f>
        <v>0.66666666666666663</v>
      </c>
      <c r="M22" s="26">
        <f t="shared" si="44"/>
        <v>0.5</v>
      </c>
      <c r="N22" s="478" t="s">
        <v>25</v>
      </c>
      <c r="O22" s="478"/>
      <c r="P22" s="479"/>
      <c r="Q22" s="25">
        <f t="shared" ref="Q22" si="45">Q23/Q24</f>
        <v>0.66666666666666663</v>
      </c>
      <c r="R22" s="480" t="s">
        <v>25</v>
      </c>
      <c r="S22" s="481"/>
      <c r="T22" s="482"/>
      <c r="U22" s="25">
        <f t="shared" ref="U22:V22" si="46">U23/U24</f>
        <v>0</v>
      </c>
      <c r="V22" s="26">
        <f t="shared" si="46"/>
        <v>0.41666666666666669</v>
      </c>
    </row>
    <row r="23" spans="1:22" ht="37.5" customHeight="1">
      <c r="A23" s="522"/>
      <c r="B23" s="483" t="s">
        <v>228</v>
      </c>
      <c r="C23" s="489" t="s">
        <v>229</v>
      </c>
      <c r="D23" s="147" t="s">
        <v>238</v>
      </c>
      <c r="E23" s="75">
        <v>0</v>
      </c>
      <c r="F23" s="76">
        <v>1</v>
      </c>
      <c r="G23" s="77">
        <v>0</v>
      </c>
      <c r="H23" s="16">
        <f t="shared" ref="H23:H24" si="47">SUM(E23:G23)</f>
        <v>1</v>
      </c>
      <c r="I23" s="75">
        <v>0</v>
      </c>
      <c r="J23" s="76">
        <v>0</v>
      </c>
      <c r="K23" s="77">
        <v>2</v>
      </c>
      <c r="L23" s="16">
        <f t="shared" ref="L23" si="48">SUM(I23:K23)</f>
        <v>2</v>
      </c>
      <c r="M23" s="17">
        <f t="shared" ref="M23:M24" si="49">+H23+L23</f>
        <v>3</v>
      </c>
      <c r="N23" s="75">
        <v>1</v>
      </c>
      <c r="O23" s="76">
        <v>1</v>
      </c>
      <c r="P23" s="77"/>
      <c r="Q23" s="16">
        <f t="shared" ref="Q23:Q24" si="50">SUM(N23:P23)</f>
        <v>2</v>
      </c>
      <c r="R23" s="13"/>
      <c r="S23" s="14"/>
      <c r="T23" s="15"/>
      <c r="U23" s="16">
        <f t="shared" ref="U23:U24" si="51">SUM(R23:T23)</f>
        <v>0</v>
      </c>
      <c r="V23" s="17">
        <f t="shared" ref="V23:V24" si="52">+H23+L23+Q23+U23</f>
        <v>5</v>
      </c>
    </row>
    <row r="24" spans="1:22" ht="42" customHeight="1" thickBot="1">
      <c r="A24" s="523"/>
      <c r="B24" s="484"/>
      <c r="C24" s="490" t="s">
        <v>229</v>
      </c>
      <c r="D24" s="34" t="s">
        <v>239</v>
      </c>
      <c r="E24" s="84">
        <v>1</v>
      </c>
      <c r="F24" s="84">
        <v>1</v>
      </c>
      <c r="G24" s="84">
        <v>1</v>
      </c>
      <c r="H24" s="22">
        <f t="shared" si="47"/>
        <v>3</v>
      </c>
      <c r="I24" s="84">
        <v>1</v>
      </c>
      <c r="J24" s="84">
        <v>1</v>
      </c>
      <c r="K24" s="84">
        <v>1</v>
      </c>
      <c r="L24" s="22">
        <f>SUM(I24:K24)</f>
        <v>3</v>
      </c>
      <c r="M24" s="23">
        <f t="shared" si="49"/>
        <v>6</v>
      </c>
      <c r="N24" s="84">
        <v>1</v>
      </c>
      <c r="O24" s="84">
        <v>1</v>
      </c>
      <c r="P24" s="84">
        <v>1</v>
      </c>
      <c r="Q24" s="22">
        <f t="shared" si="50"/>
        <v>3</v>
      </c>
      <c r="R24" s="19">
        <v>1</v>
      </c>
      <c r="S24" s="19">
        <v>1</v>
      </c>
      <c r="T24" s="19">
        <v>1</v>
      </c>
      <c r="U24" s="22">
        <f t="shared" si="51"/>
        <v>3</v>
      </c>
      <c r="V24" s="23">
        <f t="shared" si="52"/>
        <v>12</v>
      </c>
    </row>
    <row r="25" spans="1:22" ht="45" customHeight="1" thickBot="1">
      <c r="A25" s="7" t="s">
        <v>141</v>
      </c>
      <c r="B25" s="448" t="s">
        <v>75</v>
      </c>
      <c r="C25" s="7" t="s">
        <v>24</v>
      </c>
      <c r="D25" s="103" t="s">
        <v>27</v>
      </c>
      <c r="E25" s="478" t="s">
        <v>25</v>
      </c>
      <c r="F25" s="478"/>
      <c r="G25" s="479"/>
      <c r="H25" s="25">
        <f>H26/H27</f>
        <v>1</v>
      </c>
      <c r="I25" s="485" t="s">
        <v>25</v>
      </c>
      <c r="J25" s="478"/>
      <c r="K25" s="479"/>
      <c r="L25" s="25">
        <f>L26/L27</f>
        <v>2.6666666666666665</v>
      </c>
      <c r="M25" s="26">
        <f>M26/M27</f>
        <v>1.8333333333333333</v>
      </c>
      <c r="N25" s="485" t="s">
        <v>25</v>
      </c>
      <c r="O25" s="478"/>
      <c r="P25" s="479"/>
      <c r="Q25" s="25">
        <f>Q26/Q27</f>
        <v>0.66666666666666663</v>
      </c>
      <c r="R25" s="480" t="s">
        <v>25</v>
      </c>
      <c r="S25" s="481"/>
      <c r="T25" s="482"/>
      <c r="U25" s="25">
        <f>U26/U27</f>
        <v>0</v>
      </c>
      <c r="V25" s="26">
        <f>V26/V27</f>
        <v>1.0833333333333333</v>
      </c>
    </row>
    <row r="26" spans="1:22" ht="44.25" customHeight="1">
      <c r="A26" s="495" t="s">
        <v>376</v>
      </c>
      <c r="B26" s="491" t="s">
        <v>770</v>
      </c>
      <c r="C26" s="543" t="s">
        <v>215</v>
      </c>
      <c r="D26" s="47" t="s">
        <v>36</v>
      </c>
      <c r="E26" s="75">
        <v>1</v>
      </c>
      <c r="F26" s="76">
        <v>1</v>
      </c>
      <c r="G26" s="77">
        <v>1</v>
      </c>
      <c r="H26" s="16">
        <f>SUM(E26:G26)</f>
        <v>3</v>
      </c>
      <c r="I26" s="75">
        <v>3</v>
      </c>
      <c r="J26" s="76">
        <v>1</v>
      </c>
      <c r="K26" s="77">
        <v>4</v>
      </c>
      <c r="L26" s="16">
        <f>SUM(I26:K26)</f>
        <v>8</v>
      </c>
      <c r="M26" s="17">
        <f>+H26+L26</f>
        <v>11</v>
      </c>
      <c r="N26" s="75">
        <v>1</v>
      </c>
      <c r="O26" s="76">
        <v>1</v>
      </c>
      <c r="P26" s="77"/>
      <c r="Q26" s="16">
        <f>SUM(N26:P26)</f>
        <v>2</v>
      </c>
      <c r="R26" s="13"/>
      <c r="S26" s="14"/>
      <c r="T26" s="15"/>
      <c r="U26" s="16">
        <f>SUM(R26:T26)</f>
        <v>0</v>
      </c>
      <c r="V26" s="17">
        <f>+H26+L26+Q26+U26</f>
        <v>13</v>
      </c>
    </row>
    <row r="27" spans="1:22" ht="44.25" customHeight="1" thickBot="1">
      <c r="A27" s="496"/>
      <c r="B27" s="492"/>
      <c r="C27" s="544"/>
      <c r="D27" s="48" t="s">
        <v>37</v>
      </c>
      <c r="E27" s="84">
        <v>1</v>
      </c>
      <c r="F27" s="84">
        <v>1</v>
      </c>
      <c r="G27" s="84">
        <v>1</v>
      </c>
      <c r="H27" s="22">
        <f>SUM(E27:G27)</f>
        <v>3</v>
      </c>
      <c r="I27" s="84">
        <v>1</v>
      </c>
      <c r="J27" s="84">
        <v>1</v>
      </c>
      <c r="K27" s="84">
        <v>1</v>
      </c>
      <c r="L27" s="22">
        <f>SUM(I27:K27)</f>
        <v>3</v>
      </c>
      <c r="M27" s="23">
        <f>+H27+L27</f>
        <v>6</v>
      </c>
      <c r="N27" s="84">
        <v>1</v>
      </c>
      <c r="O27" s="84">
        <v>1</v>
      </c>
      <c r="P27" s="84">
        <v>1</v>
      </c>
      <c r="Q27" s="22">
        <f>SUM(N27:P27)</f>
        <v>3</v>
      </c>
      <c r="R27" s="28">
        <v>1</v>
      </c>
      <c r="S27" s="28">
        <v>1</v>
      </c>
      <c r="T27" s="28">
        <v>1</v>
      </c>
      <c r="U27" s="22">
        <f>SUM(R27:T27)</f>
        <v>3</v>
      </c>
      <c r="V27" s="23">
        <f>+H27+L27+Q27+U27</f>
        <v>12</v>
      </c>
    </row>
    <row r="28" spans="1:22" ht="20.25" customHeight="1"/>
  </sheetData>
  <mergeCells count="69">
    <mergeCell ref="A26:A27"/>
    <mergeCell ref="B26:B27"/>
    <mergeCell ref="C26:C27"/>
    <mergeCell ref="R22:T22"/>
    <mergeCell ref="B23:B24"/>
    <mergeCell ref="C23:C24"/>
    <mergeCell ref="E25:G25"/>
    <mergeCell ref="I25:K25"/>
    <mergeCell ref="N25:P25"/>
    <mergeCell ref="R25:T25"/>
    <mergeCell ref="A20:A24"/>
    <mergeCell ref="B20:B21"/>
    <mergeCell ref="C20:C21"/>
    <mergeCell ref="E22:G22"/>
    <mergeCell ref="I22:K22"/>
    <mergeCell ref="N22:P22"/>
    <mergeCell ref="R16:T16"/>
    <mergeCell ref="B17:B18"/>
    <mergeCell ref="C17:C18"/>
    <mergeCell ref="E19:G19"/>
    <mergeCell ref="I19:K19"/>
    <mergeCell ref="N19:P19"/>
    <mergeCell ref="R19:T19"/>
    <mergeCell ref="N16:P16"/>
    <mergeCell ref="A14:A18"/>
    <mergeCell ref="B14:B15"/>
    <mergeCell ref="C14:C15"/>
    <mergeCell ref="E16:G16"/>
    <mergeCell ref="I16:K16"/>
    <mergeCell ref="R10:T10"/>
    <mergeCell ref="B11:B12"/>
    <mergeCell ref="C11:C12"/>
    <mergeCell ref="E13:G13"/>
    <mergeCell ref="I13:K13"/>
    <mergeCell ref="N13:P13"/>
    <mergeCell ref="R13:T13"/>
    <mergeCell ref="N10:P10"/>
    <mergeCell ref="A8:A12"/>
    <mergeCell ref="B8:B9"/>
    <mergeCell ref="C8:C9"/>
    <mergeCell ref="E10:G10"/>
    <mergeCell ref="I10:K10"/>
    <mergeCell ref="E3:E6"/>
    <mergeCell ref="V3:V6"/>
    <mergeCell ref="A5:A6"/>
    <mergeCell ref="C5:D5"/>
    <mergeCell ref="B6:D6"/>
    <mergeCell ref="U3:U6"/>
    <mergeCell ref="A3:D3"/>
    <mergeCell ref="F3:F6"/>
    <mergeCell ref="G3:G6"/>
    <mergeCell ref="H3:H6"/>
    <mergeCell ref="I3:I6"/>
    <mergeCell ref="A1:P1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J3:J6"/>
    <mergeCell ref="K3:K6"/>
    <mergeCell ref="L3:L6"/>
    <mergeCell ref="M3:M6"/>
    <mergeCell ref="N3:N6"/>
    <mergeCell ref="O3:O6"/>
  </mergeCells>
  <conditionalFormatting sqref="H7">
    <cfRule type="cellIs" dxfId="10607" priority="247" operator="greaterThan">
      <formula>1</formula>
    </cfRule>
    <cfRule type="cellIs" dxfId="10606" priority="248" operator="greaterThan">
      <formula>0.89</formula>
    </cfRule>
    <cfRule type="cellIs" dxfId="10605" priority="249" operator="greaterThan">
      <formula>0.69</formula>
    </cfRule>
    <cfRule type="cellIs" dxfId="10604" priority="250" operator="greaterThan">
      <formula>0.49</formula>
    </cfRule>
    <cfRule type="cellIs" dxfId="10603" priority="251" operator="greaterThan">
      <formula>0.29</formula>
    </cfRule>
    <cfRule type="cellIs" dxfId="10602" priority="252" operator="lessThan">
      <formula>0.29</formula>
    </cfRule>
  </conditionalFormatting>
  <conditionalFormatting sqref="L7">
    <cfRule type="cellIs" dxfId="10601" priority="241" operator="greaterThan">
      <formula>1</formula>
    </cfRule>
    <cfRule type="cellIs" dxfId="10600" priority="242" operator="greaterThan">
      <formula>0.89</formula>
    </cfRule>
    <cfRule type="cellIs" dxfId="10599" priority="243" operator="greaterThan">
      <formula>0.69</formula>
    </cfRule>
    <cfRule type="cellIs" dxfId="10598" priority="244" operator="greaterThan">
      <formula>0.49</formula>
    </cfRule>
    <cfRule type="cellIs" dxfId="10597" priority="245" operator="greaterThan">
      <formula>0.29</formula>
    </cfRule>
    <cfRule type="cellIs" dxfId="10596" priority="246" operator="lessThan">
      <formula>0.29</formula>
    </cfRule>
  </conditionalFormatting>
  <conditionalFormatting sqref="M7">
    <cfRule type="cellIs" dxfId="10595" priority="235" operator="greaterThan">
      <formula>1</formula>
    </cfRule>
    <cfRule type="cellIs" dxfId="10594" priority="236" operator="greaterThan">
      <formula>0.89</formula>
    </cfRule>
    <cfRule type="cellIs" dxfId="10593" priority="237" operator="greaterThan">
      <formula>0.69</formula>
    </cfRule>
    <cfRule type="cellIs" dxfId="10592" priority="238" operator="greaterThan">
      <formula>0.49</formula>
    </cfRule>
    <cfRule type="cellIs" dxfId="10591" priority="239" operator="greaterThan">
      <formula>0.29</formula>
    </cfRule>
    <cfRule type="cellIs" dxfId="10590" priority="240" operator="lessThan">
      <formula>0.29</formula>
    </cfRule>
  </conditionalFormatting>
  <conditionalFormatting sqref="Q7">
    <cfRule type="cellIs" dxfId="10589" priority="229" operator="greaterThan">
      <formula>1</formula>
    </cfRule>
    <cfRule type="cellIs" dxfId="10588" priority="230" operator="greaterThan">
      <formula>0.89</formula>
    </cfRule>
    <cfRule type="cellIs" dxfId="10587" priority="231" operator="greaterThan">
      <formula>0.69</formula>
    </cfRule>
    <cfRule type="cellIs" dxfId="10586" priority="232" operator="greaterThan">
      <formula>0.49</formula>
    </cfRule>
    <cfRule type="cellIs" dxfId="10585" priority="233" operator="greaterThan">
      <formula>0.29</formula>
    </cfRule>
    <cfRule type="cellIs" dxfId="10584" priority="234" operator="lessThan">
      <formula>0.29</formula>
    </cfRule>
  </conditionalFormatting>
  <conditionalFormatting sqref="U7">
    <cfRule type="cellIs" dxfId="10583" priority="223" operator="greaterThan">
      <formula>1</formula>
    </cfRule>
    <cfRule type="cellIs" dxfId="10582" priority="224" operator="greaterThan">
      <formula>0.89</formula>
    </cfRule>
    <cfRule type="cellIs" dxfId="10581" priority="225" operator="greaterThan">
      <formula>0.69</formula>
    </cfRule>
    <cfRule type="cellIs" dxfId="10580" priority="226" operator="greaterThan">
      <formula>0.49</formula>
    </cfRule>
    <cfRule type="cellIs" dxfId="10579" priority="227" operator="greaterThan">
      <formula>0.29</formula>
    </cfRule>
    <cfRule type="cellIs" dxfId="10578" priority="228" operator="lessThan">
      <formula>0.29</formula>
    </cfRule>
  </conditionalFormatting>
  <conditionalFormatting sqref="V7">
    <cfRule type="cellIs" dxfId="10577" priority="217" operator="greaterThan">
      <formula>1</formula>
    </cfRule>
    <cfRule type="cellIs" dxfId="10576" priority="218" operator="greaterThan">
      <formula>0.89</formula>
    </cfRule>
    <cfRule type="cellIs" dxfId="10575" priority="219" operator="greaterThan">
      <formula>0.69</formula>
    </cfRule>
    <cfRule type="cellIs" dxfId="10574" priority="220" operator="greaterThan">
      <formula>0.49</formula>
    </cfRule>
    <cfRule type="cellIs" dxfId="10573" priority="221" operator="greaterThan">
      <formula>0.29</formula>
    </cfRule>
    <cfRule type="cellIs" dxfId="10572" priority="222" operator="lessThan">
      <formula>0.29</formula>
    </cfRule>
  </conditionalFormatting>
  <conditionalFormatting sqref="V19">
    <cfRule type="cellIs" dxfId="10571" priority="73" operator="greaterThan">
      <formula>1</formula>
    </cfRule>
    <cfRule type="cellIs" dxfId="10570" priority="74" operator="greaterThan">
      <formula>0.89</formula>
    </cfRule>
    <cfRule type="cellIs" dxfId="10569" priority="75" operator="greaterThan">
      <formula>0.69</formula>
    </cfRule>
    <cfRule type="cellIs" dxfId="10568" priority="76" operator="greaterThan">
      <formula>0.49</formula>
    </cfRule>
    <cfRule type="cellIs" dxfId="10567" priority="77" operator="greaterThan">
      <formula>0.29</formula>
    </cfRule>
    <cfRule type="cellIs" dxfId="10566" priority="78" operator="lessThan">
      <formula>0.29</formula>
    </cfRule>
  </conditionalFormatting>
  <conditionalFormatting sqref="H10">
    <cfRule type="cellIs" dxfId="10565" priority="211" operator="greaterThan">
      <formula>1</formula>
    </cfRule>
    <cfRule type="cellIs" dxfId="10564" priority="212" operator="greaterThan">
      <formula>0.89</formula>
    </cfRule>
    <cfRule type="cellIs" dxfId="10563" priority="213" operator="greaterThan">
      <formula>0.69</formula>
    </cfRule>
    <cfRule type="cellIs" dxfId="10562" priority="214" operator="greaterThan">
      <formula>0.49</formula>
    </cfRule>
    <cfRule type="cellIs" dxfId="10561" priority="215" operator="greaterThan">
      <formula>0.29</formula>
    </cfRule>
    <cfRule type="cellIs" dxfId="10560" priority="216" operator="lessThan">
      <formula>0.29</formula>
    </cfRule>
  </conditionalFormatting>
  <conditionalFormatting sqref="L10">
    <cfRule type="cellIs" dxfId="10559" priority="205" operator="greaterThan">
      <formula>1</formula>
    </cfRule>
    <cfRule type="cellIs" dxfId="10558" priority="206" operator="greaterThan">
      <formula>0.89</formula>
    </cfRule>
    <cfRule type="cellIs" dxfId="10557" priority="207" operator="greaterThan">
      <formula>0.69</formula>
    </cfRule>
    <cfRule type="cellIs" dxfId="10556" priority="208" operator="greaterThan">
      <formula>0.49</formula>
    </cfRule>
    <cfRule type="cellIs" dxfId="10555" priority="209" operator="greaterThan">
      <formula>0.29</formula>
    </cfRule>
    <cfRule type="cellIs" dxfId="10554" priority="210" operator="lessThan">
      <formula>0.29</formula>
    </cfRule>
  </conditionalFormatting>
  <conditionalFormatting sqref="M10">
    <cfRule type="cellIs" dxfId="10553" priority="199" operator="greaterThan">
      <formula>1</formula>
    </cfRule>
    <cfRule type="cellIs" dxfId="10552" priority="200" operator="greaterThan">
      <formula>0.89</formula>
    </cfRule>
    <cfRule type="cellIs" dxfId="10551" priority="201" operator="greaterThan">
      <formula>0.69</formula>
    </cfRule>
    <cfRule type="cellIs" dxfId="10550" priority="202" operator="greaterThan">
      <formula>0.49</formula>
    </cfRule>
    <cfRule type="cellIs" dxfId="10549" priority="203" operator="greaterThan">
      <formula>0.29</formula>
    </cfRule>
    <cfRule type="cellIs" dxfId="10548" priority="204" operator="lessThan">
      <formula>0.29</formula>
    </cfRule>
  </conditionalFormatting>
  <conditionalFormatting sqref="Q10">
    <cfRule type="cellIs" dxfId="10547" priority="193" operator="greaterThan">
      <formula>1</formula>
    </cfRule>
    <cfRule type="cellIs" dxfId="10546" priority="194" operator="greaterThan">
      <formula>0.89</formula>
    </cfRule>
    <cfRule type="cellIs" dxfId="10545" priority="195" operator="greaterThan">
      <formula>0.69</formula>
    </cfRule>
    <cfRule type="cellIs" dxfId="10544" priority="196" operator="greaterThan">
      <formula>0.49</formula>
    </cfRule>
    <cfRule type="cellIs" dxfId="10543" priority="197" operator="greaterThan">
      <formula>0.29</formula>
    </cfRule>
    <cfRule type="cellIs" dxfId="10542" priority="198" operator="lessThan">
      <formula>0.29</formula>
    </cfRule>
  </conditionalFormatting>
  <conditionalFormatting sqref="U10">
    <cfRule type="cellIs" dxfId="10541" priority="187" operator="greaterThan">
      <formula>1</formula>
    </cfRule>
    <cfRule type="cellIs" dxfId="10540" priority="188" operator="greaterThan">
      <formula>0.89</formula>
    </cfRule>
    <cfRule type="cellIs" dxfId="10539" priority="189" operator="greaterThan">
      <formula>0.69</formula>
    </cfRule>
    <cfRule type="cellIs" dxfId="10538" priority="190" operator="greaterThan">
      <formula>0.49</formula>
    </cfRule>
    <cfRule type="cellIs" dxfId="10537" priority="191" operator="greaterThan">
      <formula>0.29</formula>
    </cfRule>
    <cfRule type="cellIs" dxfId="10536" priority="192" operator="lessThan">
      <formula>0.29</formula>
    </cfRule>
  </conditionalFormatting>
  <conditionalFormatting sqref="V10">
    <cfRule type="cellIs" dxfId="10535" priority="181" operator="greaterThan">
      <formula>1</formula>
    </cfRule>
    <cfRule type="cellIs" dxfId="10534" priority="182" operator="greaterThan">
      <formula>0.89</formula>
    </cfRule>
    <cfRule type="cellIs" dxfId="10533" priority="183" operator="greaterThan">
      <formula>0.69</formula>
    </cfRule>
    <cfRule type="cellIs" dxfId="10532" priority="184" operator="greaterThan">
      <formula>0.49</formula>
    </cfRule>
    <cfRule type="cellIs" dxfId="10531" priority="185" operator="greaterThan">
      <formula>0.29</formula>
    </cfRule>
    <cfRule type="cellIs" dxfId="10530" priority="186" operator="lessThan">
      <formula>0.29</formula>
    </cfRule>
  </conditionalFormatting>
  <conditionalFormatting sqref="H13">
    <cfRule type="cellIs" dxfId="10529" priority="175" operator="greaterThan">
      <formula>1</formula>
    </cfRule>
    <cfRule type="cellIs" dxfId="10528" priority="176" operator="greaterThan">
      <formula>0.89</formula>
    </cfRule>
    <cfRule type="cellIs" dxfId="10527" priority="177" operator="greaterThan">
      <formula>0.69</formula>
    </cfRule>
    <cfRule type="cellIs" dxfId="10526" priority="178" operator="greaterThan">
      <formula>0.49</formula>
    </cfRule>
    <cfRule type="cellIs" dxfId="10525" priority="179" operator="greaterThan">
      <formula>0.29</formula>
    </cfRule>
    <cfRule type="cellIs" dxfId="10524" priority="180" operator="lessThan">
      <formula>0.29</formula>
    </cfRule>
  </conditionalFormatting>
  <conditionalFormatting sqref="L13">
    <cfRule type="cellIs" dxfId="10523" priority="169" operator="greaterThan">
      <formula>1</formula>
    </cfRule>
    <cfRule type="cellIs" dxfId="10522" priority="170" operator="greaterThan">
      <formula>0.89</formula>
    </cfRule>
    <cfRule type="cellIs" dxfId="10521" priority="171" operator="greaterThan">
      <formula>0.69</formula>
    </cfRule>
    <cfRule type="cellIs" dxfId="10520" priority="172" operator="greaterThan">
      <formula>0.49</formula>
    </cfRule>
    <cfRule type="cellIs" dxfId="10519" priority="173" operator="greaterThan">
      <formula>0.29</formula>
    </cfRule>
    <cfRule type="cellIs" dxfId="10518" priority="174" operator="lessThan">
      <formula>0.29</formula>
    </cfRule>
  </conditionalFormatting>
  <conditionalFormatting sqref="M13">
    <cfRule type="cellIs" dxfId="10517" priority="163" operator="greaterThan">
      <formula>1</formula>
    </cfRule>
    <cfRule type="cellIs" dxfId="10516" priority="164" operator="greaterThan">
      <formula>0.89</formula>
    </cfRule>
    <cfRule type="cellIs" dxfId="10515" priority="165" operator="greaterThan">
      <formula>0.69</formula>
    </cfRule>
    <cfRule type="cellIs" dxfId="10514" priority="166" operator="greaterThan">
      <formula>0.49</formula>
    </cfRule>
    <cfRule type="cellIs" dxfId="10513" priority="167" operator="greaterThan">
      <formula>0.29</formula>
    </cfRule>
    <cfRule type="cellIs" dxfId="10512" priority="168" operator="lessThan">
      <formula>0.29</formula>
    </cfRule>
  </conditionalFormatting>
  <conditionalFormatting sqref="Q13">
    <cfRule type="cellIs" dxfId="10511" priority="157" operator="greaterThan">
      <formula>1</formula>
    </cfRule>
    <cfRule type="cellIs" dxfId="10510" priority="158" operator="greaterThan">
      <formula>0.89</formula>
    </cfRule>
    <cfRule type="cellIs" dxfId="10509" priority="159" operator="greaterThan">
      <formula>0.69</formula>
    </cfRule>
    <cfRule type="cellIs" dxfId="10508" priority="160" operator="greaterThan">
      <formula>0.49</formula>
    </cfRule>
    <cfRule type="cellIs" dxfId="10507" priority="161" operator="greaterThan">
      <formula>0.29</formula>
    </cfRule>
    <cfRule type="cellIs" dxfId="10506" priority="162" operator="lessThan">
      <formula>0.29</formula>
    </cfRule>
  </conditionalFormatting>
  <conditionalFormatting sqref="U13">
    <cfRule type="cellIs" dxfId="10505" priority="151" operator="greaterThan">
      <formula>1</formula>
    </cfRule>
    <cfRule type="cellIs" dxfId="10504" priority="152" operator="greaterThan">
      <formula>0.89</formula>
    </cfRule>
    <cfRule type="cellIs" dxfId="10503" priority="153" operator="greaterThan">
      <formula>0.69</formula>
    </cfRule>
    <cfRule type="cellIs" dxfId="10502" priority="154" operator="greaterThan">
      <formula>0.49</formula>
    </cfRule>
    <cfRule type="cellIs" dxfId="10501" priority="155" operator="greaterThan">
      <formula>0.29</formula>
    </cfRule>
    <cfRule type="cellIs" dxfId="10500" priority="156" operator="lessThan">
      <formula>0.29</formula>
    </cfRule>
  </conditionalFormatting>
  <conditionalFormatting sqref="V13">
    <cfRule type="cellIs" dxfId="10499" priority="145" operator="greaterThan">
      <formula>1</formula>
    </cfRule>
    <cfRule type="cellIs" dxfId="10498" priority="146" operator="greaterThan">
      <formula>0.89</formula>
    </cfRule>
    <cfRule type="cellIs" dxfId="10497" priority="147" operator="greaterThan">
      <formula>0.69</formula>
    </cfRule>
    <cfRule type="cellIs" dxfId="10496" priority="148" operator="greaterThan">
      <formula>0.49</formula>
    </cfRule>
    <cfRule type="cellIs" dxfId="10495" priority="149" operator="greaterThan">
      <formula>0.29</formula>
    </cfRule>
    <cfRule type="cellIs" dxfId="10494" priority="150" operator="lessThan">
      <formula>0.29</formula>
    </cfRule>
  </conditionalFormatting>
  <conditionalFormatting sqref="H16">
    <cfRule type="cellIs" dxfId="10493" priority="139" operator="greaterThan">
      <formula>1</formula>
    </cfRule>
    <cfRule type="cellIs" dxfId="10492" priority="140" operator="greaterThan">
      <formula>0.89</formula>
    </cfRule>
    <cfRule type="cellIs" dxfId="10491" priority="141" operator="greaterThan">
      <formula>0.69</formula>
    </cfRule>
    <cfRule type="cellIs" dxfId="10490" priority="142" operator="greaterThan">
      <formula>0.49</formula>
    </cfRule>
    <cfRule type="cellIs" dxfId="10489" priority="143" operator="greaterThan">
      <formula>0.29</formula>
    </cfRule>
    <cfRule type="cellIs" dxfId="10488" priority="144" operator="lessThan">
      <formula>0.29</formula>
    </cfRule>
  </conditionalFormatting>
  <conditionalFormatting sqref="L16">
    <cfRule type="cellIs" dxfId="10487" priority="133" operator="greaterThan">
      <formula>1</formula>
    </cfRule>
    <cfRule type="cellIs" dxfId="10486" priority="134" operator="greaterThan">
      <formula>0.89</formula>
    </cfRule>
    <cfRule type="cellIs" dxfId="10485" priority="135" operator="greaterThan">
      <formula>0.69</formula>
    </cfRule>
    <cfRule type="cellIs" dxfId="10484" priority="136" operator="greaterThan">
      <formula>0.49</formula>
    </cfRule>
    <cfRule type="cellIs" dxfId="10483" priority="137" operator="greaterThan">
      <formula>0.29</formula>
    </cfRule>
    <cfRule type="cellIs" dxfId="10482" priority="138" operator="lessThan">
      <formula>0.29</formula>
    </cfRule>
  </conditionalFormatting>
  <conditionalFormatting sqref="M16">
    <cfRule type="cellIs" dxfId="10481" priority="127" operator="greaterThan">
      <formula>1</formula>
    </cfRule>
    <cfRule type="cellIs" dxfId="10480" priority="128" operator="greaterThan">
      <formula>0.89</formula>
    </cfRule>
    <cfRule type="cellIs" dxfId="10479" priority="129" operator="greaterThan">
      <formula>0.69</formula>
    </cfRule>
    <cfRule type="cellIs" dxfId="10478" priority="130" operator="greaterThan">
      <formula>0.49</formula>
    </cfRule>
    <cfRule type="cellIs" dxfId="10477" priority="131" operator="greaterThan">
      <formula>0.29</formula>
    </cfRule>
    <cfRule type="cellIs" dxfId="10476" priority="132" operator="lessThan">
      <formula>0.29</formula>
    </cfRule>
  </conditionalFormatting>
  <conditionalFormatting sqref="Q16">
    <cfRule type="cellIs" dxfId="10475" priority="121" operator="greaterThan">
      <formula>1</formula>
    </cfRule>
    <cfRule type="cellIs" dxfId="10474" priority="122" operator="greaterThan">
      <formula>0.89</formula>
    </cfRule>
    <cfRule type="cellIs" dxfId="10473" priority="123" operator="greaterThan">
      <formula>0.69</formula>
    </cfRule>
    <cfRule type="cellIs" dxfId="10472" priority="124" operator="greaterThan">
      <formula>0.49</formula>
    </cfRule>
    <cfRule type="cellIs" dxfId="10471" priority="125" operator="greaterThan">
      <formula>0.29</formula>
    </cfRule>
    <cfRule type="cellIs" dxfId="10470" priority="126" operator="lessThan">
      <formula>0.29</formula>
    </cfRule>
  </conditionalFormatting>
  <conditionalFormatting sqref="U16">
    <cfRule type="cellIs" dxfId="10469" priority="115" operator="greaterThan">
      <formula>1</formula>
    </cfRule>
    <cfRule type="cellIs" dxfId="10468" priority="116" operator="greaterThan">
      <formula>0.89</formula>
    </cfRule>
    <cfRule type="cellIs" dxfId="10467" priority="117" operator="greaterThan">
      <formula>0.69</formula>
    </cfRule>
    <cfRule type="cellIs" dxfId="10466" priority="118" operator="greaterThan">
      <formula>0.49</formula>
    </cfRule>
    <cfRule type="cellIs" dxfId="10465" priority="119" operator="greaterThan">
      <formula>0.29</formula>
    </cfRule>
    <cfRule type="cellIs" dxfId="10464" priority="120" operator="lessThan">
      <formula>0.29</formula>
    </cfRule>
  </conditionalFormatting>
  <conditionalFormatting sqref="V16">
    <cfRule type="cellIs" dxfId="10463" priority="109" operator="greaterThan">
      <formula>1</formula>
    </cfRule>
    <cfRule type="cellIs" dxfId="10462" priority="110" operator="greaterThan">
      <formula>0.89</formula>
    </cfRule>
    <cfRule type="cellIs" dxfId="10461" priority="111" operator="greaterThan">
      <formula>0.69</formula>
    </cfRule>
    <cfRule type="cellIs" dxfId="10460" priority="112" operator="greaterThan">
      <formula>0.49</formula>
    </cfRule>
    <cfRule type="cellIs" dxfId="10459" priority="113" operator="greaterThan">
      <formula>0.29</formula>
    </cfRule>
    <cfRule type="cellIs" dxfId="10458" priority="114" operator="lessThan">
      <formula>0.29</formula>
    </cfRule>
  </conditionalFormatting>
  <conditionalFormatting sqref="H19">
    <cfRule type="cellIs" dxfId="10457" priority="103" operator="greaterThan">
      <formula>1</formula>
    </cfRule>
    <cfRule type="cellIs" dxfId="10456" priority="104" operator="greaterThan">
      <formula>0.89</formula>
    </cfRule>
    <cfRule type="cellIs" dxfId="10455" priority="105" operator="greaterThan">
      <formula>0.69</formula>
    </cfRule>
    <cfRule type="cellIs" dxfId="10454" priority="106" operator="greaterThan">
      <formula>0.49</formula>
    </cfRule>
    <cfRule type="cellIs" dxfId="10453" priority="107" operator="greaterThan">
      <formula>0.29</formula>
    </cfRule>
    <cfRule type="cellIs" dxfId="10452" priority="108" operator="lessThan">
      <formula>0.29</formula>
    </cfRule>
  </conditionalFormatting>
  <conditionalFormatting sqref="L19">
    <cfRule type="cellIs" dxfId="10451" priority="97" operator="greaterThan">
      <formula>1</formula>
    </cfRule>
    <cfRule type="cellIs" dxfId="10450" priority="98" operator="greaterThan">
      <formula>0.89</formula>
    </cfRule>
    <cfRule type="cellIs" dxfId="10449" priority="99" operator="greaterThan">
      <formula>0.69</formula>
    </cfRule>
    <cfRule type="cellIs" dxfId="10448" priority="100" operator="greaterThan">
      <formula>0.49</formula>
    </cfRule>
    <cfRule type="cellIs" dxfId="10447" priority="101" operator="greaterThan">
      <formula>0.29</formula>
    </cfRule>
    <cfRule type="cellIs" dxfId="10446" priority="102" operator="lessThan">
      <formula>0.29</formula>
    </cfRule>
  </conditionalFormatting>
  <conditionalFormatting sqref="M19">
    <cfRule type="cellIs" dxfId="10445" priority="91" operator="greaterThan">
      <formula>1</formula>
    </cfRule>
    <cfRule type="cellIs" dxfId="10444" priority="92" operator="greaterThan">
      <formula>0.89</formula>
    </cfRule>
    <cfRule type="cellIs" dxfId="10443" priority="93" operator="greaterThan">
      <formula>0.69</formula>
    </cfRule>
    <cfRule type="cellIs" dxfId="10442" priority="94" operator="greaterThan">
      <formula>0.49</formula>
    </cfRule>
    <cfRule type="cellIs" dxfId="10441" priority="95" operator="greaterThan">
      <formula>0.29</formula>
    </cfRule>
    <cfRule type="cellIs" dxfId="10440" priority="96" operator="lessThan">
      <formula>0.29</formula>
    </cfRule>
  </conditionalFormatting>
  <conditionalFormatting sqref="Q19">
    <cfRule type="cellIs" dxfId="10439" priority="85" operator="greaterThan">
      <formula>1</formula>
    </cfRule>
    <cfRule type="cellIs" dxfId="10438" priority="86" operator="greaterThan">
      <formula>0.89</formula>
    </cfRule>
    <cfRule type="cellIs" dxfId="10437" priority="87" operator="greaterThan">
      <formula>0.69</formula>
    </cfRule>
    <cfRule type="cellIs" dxfId="10436" priority="88" operator="greaterThan">
      <formula>0.49</formula>
    </cfRule>
    <cfRule type="cellIs" dxfId="10435" priority="89" operator="greaterThan">
      <formula>0.29</formula>
    </cfRule>
    <cfRule type="cellIs" dxfId="10434" priority="90" operator="lessThan">
      <formula>0.29</formula>
    </cfRule>
  </conditionalFormatting>
  <conditionalFormatting sqref="U19">
    <cfRule type="cellIs" dxfId="10433" priority="79" operator="greaterThan">
      <formula>1</formula>
    </cfRule>
    <cfRule type="cellIs" dxfId="10432" priority="80" operator="greaterThan">
      <formula>0.89</formula>
    </cfRule>
    <cfRule type="cellIs" dxfId="10431" priority="81" operator="greaterThan">
      <formula>0.69</formula>
    </cfRule>
    <cfRule type="cellIs" dxfId="10430" priority="82" operator="greaterThan">
      <formula>0.49</formula>
    </cfRule>
    <cfRule type="cellIs" dxfId="10429" priority="83" operator="greaterThan">
      <formula>0.29</formula>
    </cfRule>
    <cfRule type="cellIs" dxfId="10428" priority="84" operator="lessThan">
      <formula>0.29</formula>
    </cfRule>
  </conditionalFormatting>
  <conditionalFormatting sqref="V22">
    <cfRule type="cellIs" dxfId="10427" priority="37" operator="greaterThan">
      <formula>1</formula>
    </cfRule>
    <cfRule type="cellIs" dxfId="10426" priority="38" operator="greaterThan">
      <formula>0.89</formula>
    </cfRule>
    <cfRule type="cellIs" dxfId="10425" priority="39" operator="greaterThan">
      <formula>0.69</formula>
    </cfRule>
    <cfRule type="cellIs" dxfId="10424" priority="40" operator="greaterThan">
      <formula>0.49</formula>
    </cfRule>
    <cfRule type="cellIs" dxfId="10423" priority="41" operator="greaterThan">
      <formula>0.29</formula>
    </cfRule>
    <cfRule type="cellIs" dxfId="10422" priority="42" operator="lessThan">
      <formula>0.29</formula>
    </cfRule>
  </conditionalFormatting>
  <conditionalFormatting sqref="H22">
    <cfRule type="cellIs" dxfId="10421" priority="67" operator="greaterThan">
      <formula>1</formula>
    </cfRule>
    <cfRule type="cellIs" dxfId="10420" priority="68" operator="greaterThan">
      <formula>0.89</formula>
    </cfRule>
    <cfRule type="cellIs" dxfId="10419" priority="69" operator="greaterThan">
      <formula>0.69</formula>
    </cfRule>
    <cfRule type="cellIs" dxfId="10418" priority="70" operator="greaterThan">
      <formula>0.49</formula>
    </cfRule>
    <cfRule type="cellIs" dxfId="10417" priority="71" operator="greaterThan">
      <formula>0.29</formula>
    </cfRule>
    <cfRule type="cellIs" dxfId="10416" priority="72" operator="lessThan">
      <formula>0.29</formula>
    </cfRule>
  </conditionalFormatting>
  <conditionalFormatting sqref="L22">
    <cfRule type="cellIs" dxfId="10415" priority="61" operator="greaterThan">
      <formula>1</formula>
    </cfRule>
    <cfRule type="cellIs" dxfId="10414" priority="62" operator="greaterThan">
      <formula>0.89</formula>
    </cfRule>
    <cfRule type="cellIs" dxfId="10413" priority="63" operator="greaterThan">
      <formula>0.69</formula>
    </cfRule>
    <cfRule type="cellIs" dxfId="10412" priority="64" operator="greaterThan">
      <formula>0.49</formula>
    </cfRule>
    <cfRule type="cellIs" dxfId="10411" priority="65" operator="greaterThan">
      <formula>0.29</formula>
    </cfRule>
    <cfRule type="cellIs" dxfId="10410" priority="66" operator="lessThan">
      <formula>0.29</formula>
    </cfRule>
  </conditionalFormatting>
  <conditionalFormatting sqref="M22">
    <cfRule type="cellIs" dxfId="10409" priority="55" operator="greaterThan">
      <formula>1</formula>
    </cfRule>
    <cfRule type="cellIs" dxfId="10408" priority="56" operator="greaterThan">
      <formula>0.89</formula>
    </cfRule>
    <cfRule type="cellIs" dxfId="10407" priority="57" operator="greaterThan">
      <formula>0.69</formula>
    </cfRule>
    <cfRule type="cellIs" dxfId="10406" priority="58" operator="greaterThan">
      <formula>0.49</formula>
    </cfRule>
    <cfRule type="cellIs" dxfId="10405" priority="59" operator="greaterThan">
      <formula>0.29</formula>
    </cfRule>
    <cfRule type="cellIs" dxfId="10404" priority="60" operator="lessThan">
      <formula>0.29</formula>
    </cfRule>
  </conditionalFormatting>
  <conditionalFormatting sqref="Q22">
    <cfRule type="cellIs" dxfId="10403" priority="49" operator="greaterThan">
      <formula>1</formula>
    </cfRule>
    <cfRule type="cellIs" dxfId="10402" priority="50" operator="greaterThan">
      <formula>0.89</formula>
    </cfRule>
    <cfRule type="cellIs" dxfId="10401" priority="51" operator="greaterThan">
      <formula>0.69</formula>
    </cfRule>
    <cfRule type="cellIs" dxfId="10400" priority="52" operator="greaterThan">
      <formula>0.49</formula>
    </cfRule>
    <cfRule type="cellIs" dxfId="10399" priority="53" operator="greaterThan">
      <formula>0.29</formula>
    </cfRule>
    <cfRule type="cellIs" dxfId="10398" priority="54" operator="lessThan">
      <formula>0.29</formula>
    </cfRule>
  </conditionalFormatting>
  <conditionalFormatting sqref="U22">
    <cfRule type="cellIs" dxfId="10397" priority="43" operator="greaterThan">
      <formula>1</formula>
    </cfRule>
    <cfRule type="cellIs" dxfId="10396" priority="44" operator="greaterThan">
      <formula>0.89</formula>
    </cfRule>
    <cfRule type="cellIs" dxfId="10395" priority="45" operator="greaterThan">
      <formula>0.69</formula>
    </cfRule>
    <cfRule type="cellIs" dxfId="10394" priority="46" operator="greaterThan">
      <formula>0.49</formula>
    </cfRule>
    <cfRule type="cellIs" dxfId="10393" priority="47" operator="greaterThan">
      <formula>0.29</formula>
    </cfRule>
    <cfRule type="cellIs" dxfId="10392" priority="48" operator="lessThan">
      <formula>0.29</formula>
    </cfRule>
  </conditionalFormatting>
  <conditionalFormatting sqref="V25">
    <cfRule type="cellIs" dxfId="10391" priority="1" operator="greaterThan">
      <formula>1</formula>
    </cfRule>
    <cfRule type="cellIs" dxfId="10390" priority="2" operator="greaterThan">
      <formula>0.89</formula>
    </cfRule>
    <cfRule type="cellIs" dxfId="10389" priority="3" operator="greaterThan">
      <formula>0.69</formula>
    </cfRule>
    <cfRule type="cellIs" dxfId="10388" priority="4" operator="greaterThan">
      <formula>0.49</formula>
    </cfRule>
    <cfRule type="cellIs" dxfId="10387" priority="5" operator="greaterThan">
      <formula>0.29</formula>
    </cfRule>
    <cfRule type="cellIs" dxfId="10386" priority="6" operator="lessThan">
      <formula>0.29</formula>
    </cfRule>
  </conditionalFormatting>
  <conditionalFormatting sqref="H25">
    <cfRule type="cellIs" dxfId="10385" priority="31" operator="greaterThan">
      <formula>1</formula>
    </cfRule>
    <cfRule type="cellIs" dxfId="10384" priority="32" operator="greaterThan">
      <formula>0.89</formula>
    </cfRule>
    <cfRule type="cellIs" dxfId="10383" priority="33" operator="greaterThan">
      <formula>0.69</formula>
    </cfRule>
    <cfRule type="cellIs" dxfId="10382" priority="34" operator="greaterThan">
      <formula>0.49</formula>
    </cfRule>
    <cfRule type="cellIs" dxfId="10381" priority="35" operator="greaterThan">
      <formula>0.29</formula>
    </cfRule>
    <cfRule type="cellIs" dxfId="10380" priority="36" operator="lessThan">
      <formula>0.29</formula>
    </cfRule>
  </conditionalFormatting>
  <conditionalFormatting sqref="L25">
    <cfRule type="cellIs" dxfId="10379" priority="25" operator="greaterThan">
      <formula>1</formula>
    </cfRule>
    <cfRule type="cellIs" dxfId="10378" priority="26" operator="greaterThan">
      <formula>0.89</formula>
    </cfRule>
    <cfRule type="cellIs" dxfId="10377" priority="27" operator="greaterThan">
      <formula>0.69</formula>
    </cfRule>
    <cfRule type="cellIs" dxfId="10376" priority="28" operator="greaterThan">
      <formula>0.49</formula>
    </cfRule>
    <cfRule type="cellIs" dxfId="10375" priority="29" operator="greaterThan">
      <formula>0.29</formula>
    </cfRule>
    <cfRule type="cellIs" dxfId="10374" priority="30" operator="lessThan">
      <formula>0.29</formula>
    </cfRule>
  </conditionalFormatting>
  <conditionalFormatting sqref="M25">
    <cfRule type="cellIs" dxfId="10373" priority="19" operator="greaterThan">
      <formula>1</formula>
    </cfRule>
    <cfRule type="cellIs" dxfId="10372" priority="20" operator="greaterThan">
      <formula>0.89</formula>
    </cfRule>
    <cfRule type="cellIs" dxfId="10371" priority="21" operator="greaterThan">
      <formula>0.69</formula>
    </cfRule>
    <cfRule type="cellIs" dxfId="10370" priority="22" operator="greaterThan">
      <formula>0.49</formula>
    </cfRule>
    <cfRule type="cellIs" dxfId="10369" priority="23" operator="greaterThan">
      <formula>0.29</formula>
    </cfRule>
    <cfRule type="cellIs" dxfId="10368" priority="24" operator="lessThan">
      <formula>0.29</formula>
    </cfRule>
  </conditionalFormatting>
  <conditionalFormatting sqref="Q25">
    <cfRule type="cellIs" dxfId="10367" priority="13" operator="greaterThan">
      <formula>1</formula>
    </cfRule>
    <cfRule type="cellIs" dxfId="10366" priority="14" operator="greaterThan">
      <formula>0.89</formula>
    </cfRule>
    <cfRule type="cellIs" dxfId="10365" priority="15" operator="greaterThan">
      <formula>0.69</formula>
    </cfRule>
    <cfRule type="cellIs" dxfId="10364" priority="16" operator="greaterThan">
      <formula>0.49</formula>
    </cfRule>
    <cfRule type="cellIs" dxfId="10363" priority="17" operator="greaterThan">
      <formula>0.29</formula>
    </cfRule>
    <cfRule type="cellIs" dxfId="10362" priority="18" operator="lessThan">
      <formula>0.29</formula>
    </cfRule>
  </conditionalFormatting>
  <conditionalFormatting sqref="U25">
    <cfRule type="cellIs" dxfId="10361" priority="7" operator="greaterThan">
      <formula>1</formula>
    </cfRule>
    <cfRule type="cellIs" dxfId="10360" priority="8" operator="greaterThan">
      <formula>0.89</formula>
    </cfRule>
    <cfRule type="cellIs" dxfId="10359" priority="9" operator="greaterThan">
      <formula>0.69</formula>
    </cfRule>
    <cfRule type="cellIs" dxfId="10358" priority="10" operator="greaterThan">
      <formula>0.49</formula>
    </cfRule>
    <cfRule type="cellIs" dxfId="10357" priority="11" operator="greaterThan">
      <formula>0.29</formula>
    </cfRule>
    <cfRule type="cellIs" dxfId="10356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68"/>
  <sheetViews>
    <sheetView topLeftCell="A52" zoomScale="50" zoomScaleNormal="50" workbookViewId="0">
      <selection activeCell="C62" sqref="C62:T62"/>
    </sheetView>
  </sheetViews>
  <sheetFormatPr baseColWidth="10" defaultRowHeight="15"/>
  <cols>
    <col min="1" max="1" width="33" style="1" customWidth="1"/>
    <col min="2" max="2" width="28.42578125" customWidth="1"/>
    <col min="3" max="3" width="20.28515625" customWidth="1"/>
    <col min="4" max="4" width="26.71093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50.1" customHeight="1">
      <c r="A1" s="459" t="s">
        <v>130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472" t="s">
        <v>0</v>
      </c>
      <c r="B3" s="473"/>
      <c r="C3" s="473"/>
      <c r="D3" s="474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46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464"/>
      <c r="B6" s="467"/>
      <c r="C6" s="467"/>
      <c r="D6" s="468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140</v>
      </c>
      <c r="B7" s="8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0.90909090909090906</v>
      </c>
      <c r="I7" s="477" t="s">
        <v>25</v>
      </c>
      <c r="J7" s="475"/>
      <c r="K7" s="476"/>
      <c r="L7" s="9">
        <f t="shared" ref="L7:M7" si="0">L8/L9</f>
        <v>0.63636363636363635</v>
      </c>
      <c r="M7" s="10">
        <f t="shared" si="0"/>
        <v>0.77272727272727271</v>
      </c>
      <c r="N7" s="477" t="s">
        <v>25</v>
      </c>
      <c r="O7" s="475"/>
      <c r="P7" s="476"/>
      <c r="Q7" s="9">
        <f>Q8/Q9</f>
        <v>0.18181818181818182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0.5</v>
      </c>
    </row>
    <row r="8" spans="1:22" ht="54.75" customHeight="1">
      <c r="A8" s="551" t="s">
        <v>779</v>
      </c>
      <c r="B8" s="483" t="s">
        <v>54</v>
      </c>
      <c r="C8" s="549" t="s">
        <v>55</v>
      </c>
      <c r="D8" s="147" t="s">
        <v>56</v>
      </c>
      <c r="E8" s="75">
        <v>9</v>
      </c>
      <c r="F8" s="76">
        <v>0</v>
      </c>
      <c r="G8" s="77">
        <v>1</v>
      </c>
      <c r="H8" s="16">
        <f>SUM(E8:G8)</f>
        <v>10</v>
      </c>
      <c r="I8" s="75">
        <v>5</v>
      </c>
      <c r="J8" s="76">
        <v>1</v>
      </c>
      <c r="K8" s="77">
        <v>1</v>
      </c>
      <c r="L8" s="16">
        <f t="shared" ref="L8" si="2">SUM(I8:K8)</f>
        <v>7</v>
      </c>
      <c r="M8" s="17">
        <f>+H8+L8</f>
        <v>17</v>
      </c>
      <c r="N8" s="75">
        <v>1</v>
      </c>
      <c r="O8" s="76">
        <v>1</v>
      </c>
      <c r="P8" s="77"/>
      <c r="Q8" s="16">
        <f>SUM(N8:P8)</f>
        <v>2</v>
      </c>
      <c r="R8" s="13"/>
      <c r="S8" s="14"/>
      <c r="T8" s="15"/>
      <c r="U8" s="16">
        <f t="shared" ref="U8:U9" si="3">SUM(R8:T8)</f>
        <v>0</v>
      </c>
      <c r="V8" s="17">
        <f>+H8+L8+Q8+U8</f>
        <v>19</v>
      </c>
    </row>
    <row r="9" spans="1:22" ht="72" customHeight="1" thickBot="1">
      <c r="A9" s="552"/>
      <c r="B9" s="484"/>
      <c r="C9" s="550"/>
      <c r="D9" s="34" t="s">
        <v>57</v>
      </c>
      <c r="E9" s="84">
        <v>9</v>
      </c>
      <c r="F9" s="85">
        <v>1</v>
      </c>
      <c r="G9" s="86">
        <v>1</v>
      </c>
      <c r="H9" s="22">
        <f>SUM(E9:G9)</f>
        <v>11</v>
      </c>
      <c r="I9" s="84">
        <v>9</v>
      </c>
      <c r="J9" s="85">
        <v>1</v>
      </c>
      <c r="K9" s="86">
        <v>1</v>
      </c>
      <c r="L9" s="22">
        <f t="shared" ref="L9" si="4">SUM(I9:K9)</f>
        <v>11</v>
      </c>
      <c r="M9" s="23">
        <f>+H9+L9</f>
        <v>22</v>
      </c>
      <c r="N9" s="84">
        <v>1</v>
      </c>
      <c r="O9" s="85">
        <v>1</v>
      </c>
      <c r="P9" s="86">
        <v>9</v>
      </c>
      <c r="Q9" s="22">
        <f>SUM(N9:P9)</f>
        <v>11</v>
      </c>
      <c r="R9" s="19">
        <v>1</v>
      </c>
      <c r="S9" s="20">
        <v>1</v>
      </c>
      <c r="T9" s="21">
        <v>3</v>
      </c>
      <c r="U9" s="22">
        <f t="shared" si="3"/>
        <v>5</v>
      </c>
      <c r="V9" s="23">
        <f>+H9+L9+Q9+U9</f>
        <v>38</v>
      </c>
    </row>
    <row r="10" spans="1:22" ht="42" customHeight="1" thickBot="1">
      <c r="A10" s="7" t="s">
        <v>115</v>
      </c>
      <c r="B10" s="7" t="s">
        <v>30</v>
      </c>
      <c r="C10" s="27" t="s">
        <v>24</v>
      </c>
      <c r="D10" s="103" t="s">
        <v>27</v>
      </c>
      <c r="E10" s="478" t="s">
        <v>25</v>
      </c>
      <c r="F10" s="478"/>
      <c r="G10" s="479"/>
      <c r="H10" s="25">
        <f t="shared" ref="H10" si="5">H11/H12</f>
        <v>1</v>
      </c>
      <c r="I10" s="478" t="s">
        <v>25</v>
      </c>
      <c r="J10" s="478"/>
      <c r="K10" s="479"/>
      <c r="L10" s="25">
        <f t="shared" ref="L10:M10" si="6">L11/L12</f>
        <v>1</v>
      </c>
      <c r="M10" s="26">
        <f t="shared" si="6"/>
        <v>1</v>
      </c>
      <c r="N10" s="478" t="s">
        <v>25</v>
      </c>
      <c r="O10" s="478"/>
      <c r="P10" s="479"/>
      <c r="Q10" s="25">
        <f t="shared" ref="Q10" si="7">Q11/Q12</f>
        <v>0</v>
      </c>
      <c r="R10" s="480" t="s">
        <v>25</v>
      </c>
      <c r="S10" s="481"/>
      <c r="T10" s="482"/>
      <c r="U10" s="25" t="e">
        <f t="shared" ref="U10:V10" si="8">U11/U12</f>
        <v>#DIV/0!</v>
      </c>
      <c r="V10" s="26">
        <f t="shared" si="8"/>
        <v>0.66666666666666663</v>
      </c>
    </row>
    <row r="11" spans="1:22" ht="34.5" customHeight="1">
      <c r="A11" s="547" t="s">
        <v>58</v>
      </c>
      <c r="B11" s="483" t="s">
        <v>59</v>
      </c>
      <c r="C11" s="549" t="s">
        <v>60</v>
      </c>
      <c r="D11" s="147" t="s">
        <v>61</v>
      </c>
      <c r="E11" s="75">
        <v>1</v>
      </c>
      <c r="F11" s="76"/>
      <c r="G11" s="77"/>
      <c r="H11" s="16">
        <f t="shared" ref="H11:H12" si="9">SUM(E11:G11)</f>
        <v>1</v>
      </c>
      <c r="I11" s="75"/>
      <c r="J11" s="76">
        <v>1</v>
      </c>
      <c r="K11" s="77"/>
      <c r="L11" s="16">
        <f t="shared" ref="L11" si="10">SUM(I11:K11)</f>
        <v>1</v>
      </c>
      <c r="M11" s="17">
        <f t="shared" ref="M11:M12" si="11">+H11+L11</f>
        <v>2</v>
      </c>
      <c r="N11" s="75"/>
      <c r="O11" s="76"/>
      <c r="P11" s="77"/>
      <c r="Q11" s="16">
        <f t="shared" ref="Q11:Q12" si="12">SUM(N11:P11)</f>
        <v>0</v>
      </c>
      <c r="R11" s="13"/>
      <c r="S11" s="14"/>
      <c r="T11" s="15"/>
      <c r="U11" s="16">
        <f t="shared" ref="U11:U12" si="13">SUM(R11:T11)</f>
        <v>0</v>
      </c>
      <c r="V11" s="17">
        <f t="shared" ref="V11:V12" si="14">+H11+L11+Q11+U11</f>
        <v>2</v>
      </c>
    </row>
    <row r="12" spans="1:22" ht="42" customHeight="1" thickBot="1">
      <c r="A12" s="548"/>
      <c r="B12" s="484"/>
      <c r="C12" s="550"/>
      <c r="D12" s="34" t="s">
        <v>62</v>
      </c>
      <c r="E12" s="84">
        <v>1</v>
      </c>
      <c r="F12" s="85"/>
      <c r="G12" s="86"/>
      <c r="H12" s="22">
        <f t="shared" si="9"/>
        <v>1</v>
      </c>
      <c r="I12" s="84"/>
      <c r="J12" s="85">
        <v>1</v>
      </c>
      <c r="K12" s="86"/>
      <c r="L12" s="22">
        <f t="shared" ref="L12" si="15">SUM(I12:K12)</f>
        <v>1</v>
      </c>
      <c r="M12" s="23">
        <f t="shared" si="11"/>
        <v>2</v>
      </c>
      <c r="N12" s="84"/>
      <c r="O12" s="85"/>
      <c r="P12" s="86">
        <v>1</v>
      </c>
      <c r="Q12" s="22">
        <f t="shared" si="12"/>
        <v>1</v>
      </c>
      <c r="R12" s="19"/>
      <c r="S12" s="20"/>
      <c r="T12" s="21"/>
      <c r="U12" s="22">
        <f t="shared" si="13"/>
        <v>0</v>
      </c>
      <c r="V12" s="23">
        <f t="shared" si="14"/>
        <v>3</v>
      </c>
    </row>
    <row r="13" spans="1:22" ht="48" customHeight="1" thickBot="1">
      <c r="A13" s="35" t="s">
        <v>32</v>
      </c>
      <c r="B13" s="7" t="s">
        <v>33</v>
      </c>
      <c r="C13" s="27" t="s">
        <v>24</v>
      </c>
      <c r="D13" s="103" t="s">
        <v>27</v>
      </c>
      <c r="E13" s="478" t="s">
        <v>25</v>
      </c>
      <c r="F13" s="478"/>
      <c r="G13" s="479"/>
      <c r="H13" s="25">
        <f>H14/H15</f>
        <v>0</v>
      </c>
      <c r="I13" s="478" t="s">
        <v>25</v>
      </c>
      <c r="J13" s="478"/>
      <c r="K13" s="479"/>
      <c r="L13" s="25">
        <f>L14/L15</f>
        <v>1</v>
      </c>
      <c r="M13" s="26">
        <f>M14/M15</f>
        <v>0.5</v>
      </c>
      <c r="N13" s="478" t="s">
        <v>25</v>
      </c>
      <c r="O13" s="478"/>
      <c r="P13" s="479"/>
      <c r="Q13" s="25" t="e">
        <f>Q14/Q15</f>
        <v>#DIV/0!</v>
      </c>
      <c r="R13" s="480" t="s">
        <v>25</v>
      </c>
      <c r="S13" s="481"/>
      <c r="T13" s="482"/>
      <c r="U13" s="25" t="e">
        <f>U14/U15</f>
        <v>#DIV/0!</v>
      </c>
      <c r="V13" s="26">
        <f>V14/V15</f>
        <v>0.5</v>
      </c>
    </row>
    <row r="14" spans="1:22" ht="30" customHeight="1">
      <c r="A14" s="554" t="s">
        <v>63</v>
      </c>
      <c r="B14" s="483" t="s">
        <v>168</v>
      </c>
      <c r="C14" s="549" t="s">
        <v>64</v>
      </c>
      <c r="D14" s="147" t="s">
        <v>65</v>
      </c>
      <c r="E14" s="75">
        <v>0</v>
      </c>
      <c r="F14" s="76"/>
      <c r="G14" s="77"/>
      <c r="H14" s="16">
        <f t="shared" ref="H14:H15" si="16">SUM(E14:G14)</f>
        <v>0</v>
      </c>
      <c r="I14" s="75">
        <v>1</v>
      </c>
      <c r="J14" s="76"/>
      <c r="K14" s="77"/>
      <c r="L14" s="16">
        <f t="shared" ref="L14" si="17">SUM(I14:K14)</f>
        <v>1</v>
      </c>
      <c r="M14" s="17">
        <f t="shared" ref="M14:M15" si="18">+H14+L14</f>
        <v>1</v>
      </c>
      <c r="N14" s="75"/>
      <c r="O14" s="76"/>
      <c r="P14" s="77"/>
      <c r="Q14" s="16">
        <f t="shared" ref="Q14:Q15" si="19">SUM(N14:P14)</f>
        <v>0</v>
      </c>
      <c r="R14" s="13"/>
      <c r="S14" s="14"/>
      <c r="T14" s="15"/>
      <c r="U14" s="16">
        <f t="shared" ref="U14:U15" si="20">SUM(R14:T14)</f>
        <v>0</v>
      </c>
      <c r="V14" s="17">
        <f t="shared" ref="V14:V15" si="21">+H14+L14+Q14+U14</f>
        <v>1</v>
      </c>
    </row>
    <row r="15" spans="1:22" ht="30" customHeight="1" thickBot="1">
      <c r="A15" s="554"/>
      <c r="B15" s="484"/>
      <c r="C15" s="550"/>
      <c r="D15" s="34" t="s">
        <v>66</v>
      </c>
      <c r="E15" s="84">
        <v>1</v>
      </c>
      <c r="F15" s="85"/>
      <c r="G15" s="86"/>
      <c r="H15" s="22">
        <f t="shared" si="16"/>
        <v>1</v>
      </c>
      <c r="I15" s="84">
        <v>1</v>
      </c>
      <c r="J15" s="85"/>
      <c r="K15" s="86"/>
      <c r="L15" s="22">
        <f t="shared" ref="L15" si="22">SUM(I15:K15)</f>
        <v>1</v>
      </c>
      <c r="M15" s="23">
        <f t="shared" si="18"/>
        <v>2</v>
      </c>
      <c r="N15" s="84"/>
      <c r="O15" s="85"/>
      <c r="P15" s="86"/>
      <c r="Q15" s="22">
        <f t="shared" si="19"/>
        <v>0</v>
      </c>
      <c r="R15" s="19"/>
      <c r="S15" s="20"/>
      <c r="T15" s="21"/>
      <c r="U15" s="22">
        <f t="shared" si="20"/>
        <v>0</v>
      </c>
      <c r="V15" s="23">
        <f t="shared" si="21"/>
        <v>2</v>
      </c>
    </row>
    <row r="16" spans="1:22" ht="45.75" customHeight="1" thickBot="1">
      <c r="A16" s="554"/>
      <c r="B16" s="7" t="s">
        <v>34</v>
      </c>
      <c r="C16" s="27" t="s">
        <v>24</v>
      </c>
      <c r="D16" s="103" t="s">
        <v>27</v>
      </c>
      <c r="E16" s="478" t="s">
        <v>25</v>
      </c>
      <c r="F16" s="478"/>
      <c r="G16" s="479"/>
      <c r="H16" s="25">
        <f t="shared" ref="H16" si="23">H17/H18</f>
        <v>1.1666666666666667</v>
      </c>
      <c r="I16" s="478" t="s">
        <v>25</v>
      </c>
      <c r="J16" s="478"/>
      <c r="K16" s="479"/>
      <c r="L16" s="25">
        <f t="shared" ref="L16:M16" si="24">L17/L18</f>
        <v>1.1666666666666667</v>
      </c>
      <c r="M16" s="26">
        <f t="shared" si="24"/>
        <v>1.1666666666666667</v>
      </c>
      <c r="N16" s="478" t="s">
        <v>25</v>
      </c>
      <c r="O16" s="478"/>
      <c r="P16" s="479"/>
      <c r="Q16" s="25">
        <f t="shared" ref="Q16" si="25">Q17/Q18</f>
        <v>0</v>
      </c>
      <c r="R16" s="480" t="s">
        <v>25</v>
      </c>
      <c r="S16" s="481"/>
      <c r="T16" s="482"/>
      <c r="U16" s="25">
        <f t="shared" ref="U16:V16" si="26">U17/U18</f>
        <v>0</v>
      </c>
      <c r="V16" s="26">
        <f t="shared" si="26"/>
        <v>0.58333333333333337</v>
      </c>
    </row>
    <row r="17" spans="1:22" ht="46.5" customHeight="1">
      <c r="A17" s="554"/>
      <c r="B17" s="483" t="s">
        <v>67</v>
      </c>
      <c r="C17" s="549" t="s">
        <v>68</v>
      </c>
      <c r="D17" s="147" t="s">
        <v>69</v>
      </c>
      <c r="E17" s="75">
        <v>5</v>
      </c>
      <c r="F17" s="76">
        <v>2</v>
      </c>
      <c r="G17" s="77"/>
      <c r="H17" s="16">
        <f t="shared" ref="H17:H18" si="27">SUM(E17:G17)</f>
        <v>7</v>
      </c>
      <c r="I17" s="75">
        <v>6</v>
      </c>
      <c r="J17" s="76"/>
      <c r="K17" s="77">
        <v>1</v>
      </c>
      <c r="L17" s="16">
        <f t="shared" ref="L17" si="28">SUM(I17:K17)</f>
        <v>7</v>
      </c>
      <c r="M17" s="17">
        <f t="shared" ref="M17:M18" si="29">+H17+L17</f>
        <v>14</v>
      </c>
      <c r="N17" s="75"/>
      <c r="O17" s="76"/>
      <c r="P17" s="77"/>
      <c r="Q17" s="16">
        <f t="shared" ref="Q17:Q18" si="30">SUM(N17:P17)</f>
        <v>0</v>
      </c>
      <c r="R17" s="13"/>
      <c r="S17" s="14"/>
      <c r="T17" s="15"/>
      <c r="U17" s="16">
        <f t="shared" ref="U17:U18" si="31">SUM(R17:T17)</f>
        <v>0</v>
      </c>
      <c r="V17" s="17">
        <f t="shared" ref="V17:V18" si="32">+H17+L17+Q17+U17</f>
        <v>14</v>
      </c>
    </row>
    <row r="18" spans="1:22" ht="45" customHeight="1" thickBot="1">
      <c r="A18" s="554"/>
      <c r="B18" s="484"/>
      <c r="C18" s="550"/>
      <c r="D18" s="34" t="s">
        <v>70</v>
      </c>
      <c r="E18" s="84">
        <v>5</v>
      </c>
      <c r="F18" s="85">
        <v>1</v>
      </c>
      <c r="G18" s="86"/>
      <c r="H18" s="22">
        <f t="shared" si="27"/>
        <v>6</v>
      </c>
      <c r="I18" s="84">
        <v>5</v>
      </c>
      <c r="J18" s="85"/>
      <c r="K18" s="86">
        <v>1</v>
      </c>
      <c r="L18" s="22">
        <f>SUM(I18:K18)</f>
        <v>6</v>
      </c>
      <c r="M18" s="23">
        <f t="shared" si="29"/>
        <v>12</v>
      </c>
      <c r="N18" s="84"/>
      <c r="O18" s="85"/>
      <c r="P18" s="86">
        <v>5</v>
      </c>
      <c r="Q18" s="22">
        <f t="shared" si="30"/>
        <v>5</v>
      </c>
      <c r="R18" s="19"/>
      <c r="S18" s="20">
        <v>2</v>
      </c>
      <c r="T18" s="21">
        <v>5</v>
      </c>
      <c r="U18" s="22">
        <f t="shared" si="31"/>
        <v>7</v>
      </c>
      <c r="V18" s="23">
        <f t="shared" si="32"/>
        <v>24</v>
      </c>
    </row>
    <row r="19" spans="1:22" ht="45.75" customHeight="1" thickBot="1">
      <c r="A19" s="554"/>
      <c r="B19" s="35" t="s">
        <v>71</v>
      </c>
      <c r="C19" s="37" t="s">
        <v>24</v>
      </c>
      <c r="D19" s="103" t="s">
        <v>27</v>
      </c>
      <c r="E19" s="478" t="s">
        <v>25</v>
      </c>
      <c r="F19" s="478"/>
      <c r="G19" s="479"/>
      <c r="H19" s="25">
        <f t="shared" ref="H19" si="33">H20/H21</f>
        <v>1</v>
      </c>
      <c r="I19" s="478" t="s">
        <v>25</v>
      </c>
      <c r="J19" s="478"/>
      <c r="K19" s="479"/>
      <c r="L19" s="25">
        <f t="shared" ref="L19:M19" si="34">L20/L21</f>
        <v>1</v>
      </c>
      <c r="M19" s="26">
        <f t="shared" si="34"/>
        <v>1</v>
      </c>
      <c r="N19" s="478" t="s">
        <v>25</v>
      </c>
      <c r="O19" s="478"/>
      <c r="P19" s="479"/>
      <c r="Q19" s="25">
        <f t="shared" ref="Q19" si="35">Q20/Q21</f>
        <v>1</v>
      </c>
      <c r="R19" s="480" t="s">
        <v>25</v>
      </c>
      <c r="S19" s="481"/>
      <c r="T19" s="482"/>
      <c r="U19" s="25">
        <f t="shared" ref="U19:V19" si="36">U20/U21</f>
        <v>0</v>
      </c>
      <c r="V19" s="26">
        <f t="shared" si="36"/>
        <v>0.75</v>
      </c>
    </row>
    <row r="20" spans="1:22" ht="44.25" customHeight="1">
      <c r="A20" s="554"/>
      <c r="B20" s="555" t="s">
        <v>72</v>
      </c>
      <c r="C20" s="556" t="s">
        <v>776</v>
      </c>
      <c r="D20" s="147" t="s">
        <v>73</v>
      </c>
      <c r="E20" s="75">
        <v>1</v>
      </c>
      <c r="F20" s="76">
        <v>0</v>
      </c>
      <c r="G20" s="77">
        <v>0</v>
      </c>
      <c r="H20" s="16">
        <f t="shared" ref="H20:H21" si="37">SUM(E20:G20)</f>
        <v>1</v>
      </c>
      <c r="I20" s="75">
        <v>1</v>
      </c>
      <c r="J20" s="76"/>
      <c r="K20" s="77"/>
      <c r="L20" s="16">
        <f t="shared" ref="L20" si="38">SUM(I20:K20)</f>
        <v>1</v>
      </c>
      <c r="M20" s="17">
        <f t="shared" ref="M20:M21" si="39">+H20+L20</f>
        <v>2</v>
      </c>
      <c r="N20" s="75">
        <v>1</v>
      </c>
      <c r="O20" s="76"/>
      <c r="P20" s="77"/>
      <c r="Q20" s="16">
        <f t="shared" ref="Q20:Q21" si="40">SUM(N20:P20)</f>
        <v>1</v>
      </c>
      <c r="R20" s="13"/>
      <c r="S20" s="14"/>
      <c r="T20" s="15"/>
      <c r="U20" s="16">
        <f t="shared" ref="U20:U21" si="41">SUM(R20:T20)</f>
        <v>0</v>
      </c>
      <c r="V20" s="17">
        <f t="shared" ref="V20:V21" si="42">+H20+L20+Q20+U20</f>
        <v>3</v>
      </c>
    </row>
    <row r="21" spans="1:22" ht="53.25" customHeight="1" thickBot="1">
      <c r="A21" s="554"/>
      <c r="B21" s="484"/>
      <c r="C21" s="556"/>
      <c r="D21" s="34" t="s">
        <v>74</v>
      </c>
      <c r="E21" s="84">
        <v>1</v>
      </c>
      <c r="F21" s="85"/>
      <c r="G21" s="86"/>
      <c r="H21" s="22">
        <f t="shared" si="37"/>
        <v>1</v>
      </c>
      <c r="I21" s="84">
        <v>1</v>
      </c>
      <c r="J21" s="85"/>
      <c r="K21" s="86"/>
      <c r="L21" s="22">
        <f>SUM(I21:K21)</f>
        <v>1</v>
      </c>
      <c r="M21" s="23">
        <f t="shared" si="39"/>
        <v>2</v>
      </c>
      <c r="N21" s="84">
        <v>1</v>
      </c>
      <c r="O21" s="85"/>
      <c r="P21" s="86"/>
      <c r="Q21" s="22">
        <f t="shared" si="40"/>
        <v>1</v>
      </c>
      <c r="R21" s="19">
        <v>1</v>
      </c>
      <c r="S21" s="20"/>
      <c r="T21" s="21"/>
      <c r="U21" s="22">
        <f t="shared" si="41"/>
        <v>1</v>
      </c>
      <c r="V21" s="23">
        <f t="shared" si="42"/>
        <v>4</v>
      </c>
    </row>
    <row r="22" spans="1:22" ht="44.25" customHeight="1" thickBot="1">
      <c r="A22" s="35" t="s">
        <v>141</v>
      </c>
      <c r="B22" s="7" t="s">
        <v>75</v>
      </c>
      <c r="C22" s="27" t="s">
        <v>24</v>
      </c>
      <c r="D22" s="103" t="s">
        <v>27</v>
      </c>
      <c r="E22" s="478" t="s">
        <v>25</v>
      </c>
      <c r="F22" s="478"/>
      <c r="G22" s="479"/>
      <c r="H22" s="25">
        <f t="shared" ref="H22" si="43">H23/H24</f>
        <v>0.27906976744186046</v>
      </c>
      <c r="I22" s="478" t="s">
        <v>25</v>
      </c>
      <c r="J22" s="478"/>
      <c r="K22" s="479"/>
      <c r="L22" s="25">
        <f t="shared" ref="L22:M22" si="44">L23/L24</f>
        <v>0.81081081081081086</v>
      </c>
      <c r="M22" s="26">
        <f t="shared" si="44"/>
        <v>0.52500000000000002</v>
      </c>
      <c r="N22" s="478" t="s">
        <v>25</v>
      </c>
      <c r="O22" s="478"/>
      <c r="P22" s="479"/>
      <c r="Q22" s="25">
        <f t="shared" ref="Q22" si="45">Q23/Q24</f>
        <v>0.66666666666666663</v>
      </c>
      <c r="R22" s="480" t="s">
        <v>25</v>
      </c>
      <c r="S22" s="481"/>
      <c r="T22" s="482"/>
      <c r="U22" s="25">
        <f t="shared" ref="U22:V22" si="46">U23/U24</f>
        <v>0</v>
      </c>
      <c r="V22" s="26">
        <f t="shared" si="46"/>
        <v>0.43421052631578949</v>
      </c>
    </row>
    <row r="23" spans="1:22" ht="53.25" customHeight="1">
      <c r="A23" s="553" t="s">
        <v>76</v>
      </c>
      <c r="B23" s="483" t="s">
        <v>77</v>
      </c>
      <c r="C23" s="549" t="s">
        <v>68</v>
      </c>
      <c r="D23" s="147" t="s">
        <v>69</v>
      </c>
      <c r="E23" s="75">
        <v>4</v>
      </c>
      <c r="F23" s="76">
        <v>2</v>
      </c>
      <c r="G23" s="77">
        <v>6</v>
      </c>
      <c r="H23" s="16">
        <f t="shared" ref="H23:H24" si="47">SUM(E23:G23)</f>
        <v>12</v>
      </c>
      <c r="I23" s="75">
        <v>10</v>
      </c>
      <c r="J23" s="76">
        <v>12</v>
      </c>
      <c r="K23" s="77">
        <v>8</v>
      </c>
      <c r="L23" s="16">
        <f t="shared" ref="L23" si="48">SUM(I23:K23)</f>
        <v>30</v>
      </c>
      <c r="M23" s="17">
        <f t="shared" ref="M23:M24" si="49">+H23+L23</f>
        <v>42</v>
      </c>
      <c r="N23" s="75">
        <v>12</v>
      </c>
      <c r="O23" s="76">
        <v>12</v>
      </c>
      <c r="P23" s="77"/>
      <c r="Q23" s="16">
        <f t="shared" ref="Q23:Q24" si="50">SUM(N23:P23)</f>
        <v>24</v>
      </c>
      <c r="R23" s="13"/>
      <c r="S23" s="14"/>
      <c r="T23" s="15"/>
      <c r="U23" s="16">
        <f t="shared" ref="U23:U24" si="51">SUM(R23:T23)</f>
        <v>0</v>
      </c>
      <c r="V23" s="17">
        <f t="shared" ref="V23:V24" si="52">+H23+L23+Q23+U23</f>
        <v>66</v>
      </c>
    </row>
    <row r="24" spans="1:22" ht="52.5" customHeight="1" thickBot="1">
      <c r="A24" s="553"/>
      <c r="B24" s="484"/>
      <c r="C24" s="550"/>
      <c r="D24" s="34" t="s">
        <v>78</v>
      </c>
      <c r="E24" s="84">
        <v>19</v>
      </c>
      <c r="F24" s="85">
        <v>12</v>
      </c>
      <c r="G24" s="86">
        <v>12</v>
      </c>
      <c r="H24" s="22">
        <f t="shared" si="47"/>
        <v>43</v>
      </c>
      <c r="I24" s="84">
        <v>13</v>
      </c>
      <c r="J24" s="85">
        <v>12</v>
      </c>
      <c r="K24" s="86">
        <v>12</v>
      </c>
      <c r="L24" s="22">
        <f t="shared" ref="L24" si="53">SUM(I24:K24)</f>
        <v>37</v>
      </c>
      <c r="M24" s="23">
        <f t="shared" si="49"/>
        <v>80</v>
      </c>
      <c r="N24" s="84">
        <v>12</v>
      </c>
      <c r="O24" s="85">
        <v>12</v>
      </c>
      <c r="P24" s="86">
        <v>12</v>
      </c>
      <c r="Q24" s="22">
        <f t="shared" si="50"/>
        <v>36</v>
      </c>
      <c r="R24" s="19">
        <v>12</v>
      </c>
      <c r="S24" s="20">
        <v>12</v>
      </c>
      <c r="T24" s="21">
        <v>12</v>
      </c>
      <c r="U24" s="22">
        <f t="shared" si="51"/>
        <v>36</v>
      </c>
      <c r="V24" s="23">
        <f t="shared" si="52"/>
        <v>152</v>
      </c>
    </row>
    <row r="25" spans="1:22" ht="49.5" customHeight="1" thickBot="1">
      <c r="A25" s="35" t="s">
        <v>79</v>
      </c>
      <c r="B25" s="7" t="s">
        <v>80</v>
      </c>
      <c r="C25" s="27" t="s">
        <v>24</v>
      </c>
      <c r="D25" s="103" t="s">
        <v>27</v>
      </c>
      <c r="E25" s="478" t="s">
        <v>25</v>
      </c>
      <c r="F25" s="478"/>
      <c r="G25" s="479"/>
      <c r="H25" s="25">
        <f>H26/H27</f>
        <v>1</v>
      </c>
      <c r="I25" s="478" t="s">
        <v>25</v>
      </c>
      <c r="J25" s="478"/>
      <c r="K25" s="479"/>
      <c r="L25" s="25">
        <f>L26/L27</f>
        <v>1</v>
      </c>
      <c r="M25" s="26">
        <f>M26/M27</f>
        <v>1</v>
      </c>
      <c r="N25" s="478" t="s">
        <v>25</v>
      </c>
      <c r="O25" s="478"/>
      <c r="P25" s="479"/>
      <c r="Q25" s="25">
        <f>Q26/Q27</f>
        <v>0.6</v>
      </c>
      <c r="R25" s="480" t="s">
        <v>25</v>
      </c>
      <c r="S25" s="481"/>
      <c r="T25" s="482"/>
      <c r="U25" s="25">
        <f>U26/U27</f>
        <v>0</v>
      </c>
      <c r="V25" s="26">
        <f>V26/V27</f>
        <v>0.6875</v>
      </c>
    </row>
    <row r="26" spans="1:22" ht="48.75" customHeight="1">
      <c r="A26" s="554" t="s">
        <v>81</v>
      </c>
      <c r="B26" s="483" t="s">
        <v>131</v>
      </c>
      <c r="C26" s="549" t="s">
        <v>137</v>
      </c>
      <c r="D26" s="147" t="s">
        <v>132</v>
      </c>
      <c r="E26" s="75">
        <v>3</v>
      </c>
      <c r="F26" s="76">
        <v>1</v>
      </c>
      <c r="G26" s="77"/>
      <c r="H26" s="16">
        <f t="shared" ref="H26:H27" si="54">SUM(E26:G26)</f>
        <v>4</v>
      </c>
      <c r="I26" s="75">
        <v>3</v>
      </c>
      <c r="J26" s="76"/>
      <c r="K26" s="77">
        <v>1</v>
      </c>
      <c r="L26" s="16">
        <f t="shared" ref="L26" si="55">SUM(I26:K26)</f>
        <v>4</v>
      </c>
      <c r="M26" s="17">
        <f t="shared" ref="M26:M27" si="56">+H26+L26</f>
        <v>8</v>
      </c>
      <c r="N26" s="75">
        <v>2</v>
      </c>
      <c r="O26" s="76">
        <v>1</v>
      </c>
      <c r="P26" s="77"/>
      <c r="Q26" s="16">
        <f t="shared" ref="Q26:Q27" si="57">SUM(N26:P26)</f>
        <v>3</v>
      </c>
      <c r="R26" s="13"/>
      <c r="S26" s="14"/>
      <c r="T26" s="15"/>
      <c r="U26" s="16">
        <f t="shared" ref="U26:U27" si="58">SUM(R26:T26)</f>
        <v>0</v>
      </c>
      <c r="V26" s="17">
        <f t="shared" ref="V26:V27" si="59">+H26+L26+Q26+U26</f>
        <v>11</v>
      </c>
    </row>
    <row r="27" spans="1:22" ht="53.25" customHeight="1" thickBot="1">
      <c r="A27" s="554"/>
      <c r="B27" s="484"/>
      <c r="C27" s="550"/>
      <c r="D27" s="34" t="s">
        <v>133</v>
      </c>
      <c r="E27" s="84">
        <v>3</v>
      </c>
      <c r="F27" s="85">
        <v>1</v>
      </c>
      <c r="G27" s="86"/>
      <c r="H27" s="22">
        <f t="shared" si="54"/>
        <v>4</v>
      </c>
      <c r="I27" s="84">
        <v>3</v>
      </c>
      <c r="J27" s="85"/>
      <c r="K27" s="86">
        <v>1</v>
      </c>
      <c r="L27" s="22">
        <f t="shared" ref="L27" si="60">SUM(I27:K27)</f>
        <v>4</v>
      </c>
      <c r="M27" s="23">
        <f t="shared" si="56"/>
        <v>8</v>
      </c>
      <c r="N27" s="84">
        <v>2</v>
      </c>
      <c r="O27" s="85">
        <v>1</v>
      </c>
      <c r="P27" s="86">
        <v>2</v>
      </c>
      <c r="Q27" s="22">
        <f t="shared" si="57"/>
        <v>5</v>
      </c>
      <c r="R27" s="19">
        <v>1</v>
      </c>
      <c r="S27" s="20"/>
      <c r="T27" s="21">
        <v>2</v>
      </c>
      <c r="U27" s="22">
        <f t="shared" si="58"/>
        <v>3</v>
      </c>
      <c r="V27" s="23">
        <f t="shared" si="59"/>
        <v>16</v>
      </c>
    </row>
    <row r="28" spans="1:22" ht="52.5" customHeight="1" thickBot="1">
      <c r="A28" s="554"/>
      <c r="B28" s="7" t="s">
        <v>82</v>
      </c>
      <c r="C28" s="27" t="s">
        <v>24</v>
      </c>
      <c r="D28" s="103" t="s">
        <v>27</v>
      </c>
      <c r="E28" s="478" t="s">
        <v>25</v>
      </c>
      <c r="F28" s="478"/>
      <c r="G28" s="479"/>
      <c r="H28" s="25">
        <f t="shared" ref="H28" si="61">H29/H30</f>
        <v>0.91666666666666663</v>
      </c>
      <c r="I28" s="478" t="s">
        <v>25</v>
      </c>
      <c r="J28" s="478"/>
      <c r="K28" s="479"/>
      <c r="L28" s="25">
        <f t="shared" ref="L28:M28" si="62">L29/L30</f>
        <v>1</v>
      </c>
      <c r="M28" s="26">
        <f t="shared" si="62"/>
        <v>0.95833333333333337</v>
      </c>
      <c r="N28" s="478" t="s">
        <v>25</v>
      </c>
      <c r="O28" s="478"/>
      <c r="P28" s="479"/>
      <c r="Q28" s="25">
        <f t="shared" ref="Q28" si="63">Q29/Q30</f>
        <v>0.66666666666666663</v>
      </c>
      <c r="R28" s="480" t="s">
        <v>25</v>
      </c>
      <c r="S28" s="481"/>
      <c r="T28" s="482"/>
      <c r="U28" s="25">
        <f t="shared" ref="U28:V28" si="64">U29/U30</f>
        <v>0</v>
      </c>
      <c r="V28" s="26">
        <f t="shared" si="64"/>
        <v>0.64583333333333337</v>
      </c>
    </row>
    <row r="29" spans="1:22" ht="39" customHeight="1">
      <c r="A29" s="554"/>
      <c r="B29" s="483" t="s">
        <v>134</v>
      </c>
      <c r="C29" s="549" t="s">
        <v>138</v>
      </c>
      <c r="D29" s="147" t="s">
        <v>139</v>
      </c>
      <c r="E29" s="75">
        <v>4</v>
      </c>
      <c r="F29" s="76">
        <v>3</v>
      </c>
      <c r="G29" s="77">
        <v>4</v>
      </c>
      <c r="H29" s="16">
        <f t="shared" ref="H29" si="65">SUM(E29:G29)</f>
        <v>11</v>
      </c>
      <c r="I29" s="75">
        <v>5</v>
      </c>
      <c r="J29" s="76">
        <v>4</v>
      </c>
      <c r="K29" s="77">
        <v>3</v>
      </c>
      <c r="L29" s="16">
        <f t="shared" ref="L29" si="66">SUM(I29:K29)</f>
        <v>12</v>
      </c>
      <c r="M29" s="17">
        <f t="shared" ref="M29:M30" si="67">+H29+L29</f>
        <v>23</v>
      </c>
      <c r="N29" s="75">
        <v>4</v>
      </c>
      <c r="O29" s="76">
        <v>4</v>
      </c>
      <c r="P29" s="77"/>
      <c r="Q29" s="16">
        <f t="shared" ref="Q29:Q30" si="68">SUM(N29:P29)</f>
        <v>8</v>
      </c>
      <c r="R29" s="13"/>
      <c r="S29" s="14"/>
      <c r="T29" s="15"/>
      <c r="U29" s="16">
        <f t="shared" ref="U29:U30" si="69">SUM(R29:T29)</f>
        <v>0</v>
      </c>
      <c r="V29" s="17">
        <f t="shared" ref="V29:V30" si="70">+H29+L29+Q29+U29</f>
        <v>31</v>
      </c>
    </row>
    <row r="30" spans="1:22" ht="43.5" customHeight="1" thickBot="1">
      <c r="A30" s="554"/>
      <c r="B30" s="484"/>
      <c r="C30" s="550"/>
      <c r="D30" s="34" t="s">
        <v>135</v>
      </c>
      <c r="E30" s="84">
        <v>4</v>
      </c>
      <c r="F30" s="85">
        <v>4</v>
      </c>
      <c r="G30" s="86">
        <v>4</v>
      </c>
      <c r="H30" s="22">
        <f>SUM(E30:G30)</f>
        <v>12</v>
      </c>
      <c r="I30" s="84">
        <v>4</v>
      </c>
      <c r="J30" s="85">
        <v>4</v>
      </c>
      <c r="K30" s="86">
        <v>4</v>
      </c>
      <c r="L30" s="22">
        <f>SUM(I30:K30)</f>
        <v>12</v>
      </c>
      <c r="M30" s="23">
        <f t="shared" si="67"/>
        <v>24</v>
      </c>
      <c r="N30" s="84">
        <v>4</v>
      </c>
      <c r="O30" s="85">
        <v>4</v>
      </c>
      <c r="P30" s="86">
        <v>4</v>
      </c>
      <c r="Q30" s="22">
        <f t="shared" si="68"/>
        <v>12</v>
      </c>
      <c r="R30" s="19">
        <v>4</v>
      </c>
      <c r="S30" s="20">
        <v>4</v>
      </c>
      <c r="T30" s="21">
        <v>4</v>
      </c>
      <c r="U30" s="22">
        <f t="shared" si="69"/>
        <v>12</v>
      </c>
      <c r="V30" s="23">
        <f t="shared" si="70"/>
        <v>48</v>
      </c>
    </row>
    <row r="31" spans="1:22" ht="45" customHeight="1" thickBot="1">
      <c r="A31" s="554"/>
      <c r="B31" s="35" t="s">
        <v>83</v>
      </c>
      <c r="C31" s="37" t="s">
        <v>24</v>
      </c>
      <c r="D31" s="103" t="s">
        <v>27</v>
      </c>
      <c r="E31" s="478" t="s">
        <v>25</v>
      </c>
      <c r="F31" s="478"/>
      <c r="G31" s="479"/>
      <c r="H31" s="25">
        <f t="shared" ref="H31" si="71">H32/H33</f>
        <v>1</v>
      </c>
      <c r="I31" s="478" t="s">
        <v>25</v>
      </c>
      <c r="J31" s="478"/>
      <c r="K31" s="479"/>
      <c r="L31" s="25">
        <f t="shared" ref="L31:M31" si="72">L32/L33</f>
        <v>1</v>
      </c>
      <c r="M31" s="26">
        <f t="shared" si="72"/>
        <v>1</v>
      </c>
      <c r="N31" s="478" t="s">
        <v>25</v>
      </c>
      <c r="O31" s="478"/>
      <c r="P31" s="479"/>
      <c r="Q31" s="25">
        <f t="shared" ref="Q31" si="73">Q32/Q33</f>
        <v>1</v>
      </c>
      <c r="R31" s="480" t="s">
        <v>25</v>
      </c>
      <c r="S31" s="481"/>
      <c r="T31" s="482"/>
      <c r="U31" s="25">
        <f t="shared" ref="U31:V31" si="74">U32/U33</f>
        <v>0</v>
      </c>
      <c r="V31" s="26">
        <f t="shared" si="74"/>
        <v>0.75</v>
      </c>
    </row>
    <row r="32" spans="1:22" ht="44.25" customHeight="1">
      <c r="A32" s="554"/>
      <c r="B32" s="555" t="s">
        <v>777</v>
      </c>
      <c r="C32" s="556" t="s">
        <v>778</v>
      </c>
      <c r="D32" s="147" t="s">
        <v>84</v>
      </c>
      <c r="E32" s="75"/>
      <c r="F32" s="76">
        <v>1</v>
      </c>
      <c r="G32" s="77"/>
      <c r="H32" s="16">
        <f t="shared" ref="H32:H33" si="75">SUM(E32:G32)</f>
        <v>1</v>
      </c>
      <c r="I32" s="75"/>
      <c r="J32" s="76">
        <v>1</v>
      </c>
      <c r="K32" s="77"/>
      <c r="L32" s="16">
        <f t="shared" ref="L32" si="76">SUM(I32:K32)</f>
        <v>1</v>
      </c>
      <c r="M32" s="17">
        <f t="shared" ref="M32:M33" si="77">+H32+L32</f>
        <v>2</v>
      </c>
      <c r="N32" s="75"/>
      <c r="O32" s="76">
        <v>1</v>
      </c>
      <c r="P32" s="77"/>
      <c r="Q32" s="16">
        <f t="shared" ref="Q32:Q33" si="78">SUM(N32:P32)</f>
        <v>1</v>
      </c>
      <c r="R32" s="13"/>
      <c r="S32" s="14"/>
      <c r="T32" s="15"/>
      <c r="U32" s="16">
        <f t="shared" ref="U32:U33" si="79">SUM(R32:T32)</f>
        <v>0</v>
      </c>
      <c r="V32" s="17">
        <f t="shared" ref="V32:V33" si="80">+H32+L32+Q32+U32</f>
        <v>3</v>
      </c>
    </row>
    <row r="33" spans="1:22" ht="42.75" customHeight="1" thickBot="1">
      <c r="A33" s="554"/>
      <c r="B33" s="484"/>
      <c r="C33" s="556"/>
      <c r="D33" s="34" t="s">
        <v>85</v>
      </c>
      <c r="E33" s="84"/>
      <c r="F33" s="85">
        <v>1</v>
      </c>
      <c r="G33" s="86"/>
      <c r="H33" s="22">
        <f t="shared" si="75"/>
        <v>1</v>
      </c>
      <c r="I33" s="84"/>
      <c r="J33" s="85">
        <v>1</v>
      </c>
      <c r="K33" s="86"/>
      <c r="L33" s="22">
        <f>SUM(I33:K33)</f>
        <v>1</v>
      </c>
      <c r="M33" s="23">
        <f t="shared" si="77"/>
        <v>2</v>
      </c>
      <c r="N33" s="84"/>
      <c r="O33" s="85">
        <v>1</v>
      </c>
      <c r="P33" s="86"/>
      <c r="Q33" s="22">
        <f t="shared" si="78"/>
        <v>1</v>
      </c>
      <c r="R33" s="19"/>
      <c r="S33" s="20">
        <v>1</v>
      </c>
      <c r="T33" s="21"/>
      <c r="U33" s="22">
        <f t="shared" si="79"/>
        <v>1</v>
      </c>
      <c r="V33" s="23">
        <f t="shared" si="80"/>
        <v>4</v>
      </c>
    </row>
    <row r="34" spans="1:22" ht="42" customHeight="1" thickBot="1">
      <c r="A34" s="35" t="s">
        <v>142</v>
      </c>
      <c r="B34" s="7" t="s">
        <v>136</v>
      </c>
      <c r="C34" s="27" t="s">
        <v>24</v>
      </c>
      <c r="D34" s="103" t="s">
        <v>27</v>
      </c>
      <c r="E34" s="478" t="s">
        <v>25</v>
      </c>
      <c r="F34" s="478"/>
      <c r="G34" s="479"/>
      <c r="H34" s="25">
        <f t="shared" ref="H34" si="81">H35/H36</f>
        <v>1</v>
      </c>
      <c r="I34" s="478" t="s">
        <v>25</v>
      </c>
      <c r="J34" s="478"/>
      <c r="K34" s="479"/>
      <c r="L34" s="25">
        <f t="shared" ref="L34:M34" si="82">L35/L36</f>
        <v>1</v>
      </c>
      <c r="M34" s="26">
        <f t="shared" si="82"/>
        <v>1</v>
      </c>
      <c r="N34" s="478" t="s">
        <v>25</v>
      </c>
      <c r="O34" s="478"/>
      <c r="P34" s="479"/>
      <c r="Q34" s="25">
        <f t="shared" ref="Q34" si="83">Q35/Q36</f>
        <v>0</v>
      </c>
      <c r="R34" s="480" t="s">
        <v>25</v>
      </c>
      <c r="S34" s="481"/>
      <c r="T34" s="482"/>
      <c r="U34" s="25" t="e">
        <f t="shared" ref="U34:V34" si="84">U35/U36</f>
        <v>#DIV/0!</v>
      </c>
      <c r="V34" s="26">
        <f t="shared" si="84"/>
        <v>0.66666666666666663</v>
      </c>
    </row>
    <row r="35" spans="1:22" ht="42.75" customHeight="1">
      <c r="A35" s="553" t="s">
        <v>86</v>
      </c>
      <c r="B35" s="483" t="s">
        <v>87</v>
      </c>
      <c r="C35" s="549" t="s">
        <v>88</v>
      </c>
      <c r="D35" s="147" t="s">
        <v>89</v>
      </c>
      <c r="E35" s="75"/>
      <c r="F35" s="76"/>
      <c r="G35" s="77">
        <v>1</v>
      </c>
      <c r="H35" s="16">
        <f t="shared" ref="H35:H36" si="85">SUM(E35:G35)</f>
        <v>1</v>
      </c>
      <c r="I35" s="75"/>
      <c r="J35" s="76">
        <v>1</v>
      </c>
      <c r="K35" s="77"/>
      <c r="L35" s="16">
        <f t="shared" ref="L35" si="86">SUM(I35:K35)</f>
        <v>1</v>
      </c>
      <c r="M35" s="17">
        <f t="shared" ref="M35:M36" si="87">+H35+L35</f>
        <v>2</v>
      </c>
      <c r="N35" s="75"/>
      <c r="O35" s="76"/>
      <c r="P35" s="77"/>
      <c r="Q35" s="16">
        <f t="shared" ref="Q35:Q36" si="88">SUM(N35:P35)</f>
        <v>0</v>
      </c>
      <c r="R35" s="13"/>
      <c r="S35" s="14"/>
      <c r="T35" s="15"/>
      <c r="U35" s="16">
        <f t="shared" ref="U35:U36" si="89">SUM(R35:T35)</f>
        <v>0</v>
      </c>
      <c r="V35" s="17">
        <f t="shared" ref="V35:V36" si="90">+H35+L35+Q35+U35</f>
        <v>2</v>
      </c>
    </row>
    <row r="36" spans="1:22" ht="50.25" customHeight="1" thickBot="1">
      <c r="A36" s="557"/>
      <c r="B36" s="484"/>
      <c r="C36" s="550"/>
      <c r="D36" s="34" t="s">
        <v>90</v>
      </c>
      <c r="E36" s="84"/>
      <c r="F36" s="85"/>
      <c r="G36" s="86">
        <v>1</v>
      </c>
      <c r="H36" s="22">
        <f t="shared" si="85"/>
        <v>1</v>
      </c>
      <c r="I36" s="84"/>
      <c r="J36" s="85">
        <v>1</v>
      </c>
      <c r="K36" s="86"/>
      <c r="L36" s="22">
        <f t="shared" ref="L36" si="91">SUM(I36:K36)</f>
        <v>1</v>
      </c>
      <c r="M36" s="23">
        <f t="shared" si="87"/>
        <v>2</v>
      </c>
      <c r="N36" s="84"/>
      <c r="O36" s="85"/>
      <c r="P36" s="86">
        <v>1</v>
      </c>
      <c r="Q36" s="22">
        <f t="shared" si="88"/>
        <v>1</v>
      </c>
      <c r="R36" s="19"/>
      <c r="S36" s="20"/>
      <c r="T36" s="21"/>
      <c r="U36" s="22">
        <f t="shared" si="89"/>
        <v>0</v>
      </c>
      <c r="V36" s="23">
        <f t="shared" si="90"/>
        <v>3</v>
      </c>
    </row>
    <row r="37" spans="1:22" ht="8.25" customHeight="1"/>
    <row r="38" spans="1:22" ht="31.5">
      <c r="A38" s="520"/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</row>
    <row r="39" spans="1:22" ht="15.75" thickBot="1"/>
    <row r="40" spans="1:22" ht="19.5" thickBot="1">
      <c r="A40" s="499" t="s">
        <v>0</v>
      </c>
      <c r="B40" s="500"/>
      <c r="C40" s="507" t="s">
        <v>1</v>
      </c>
      <c r="D40" s="504" t="s">
        <v>2</v>
      </c>
      <c r="E40" s="507" t="s">
        <v>3</v>
      </c>
      <c r="F40" s="504" t="s">
        <v>4</v>
      </c>
      <c r="G40" s="507" t="s">
        <v>5</v>
      </c>
      <c r="H40" s="504" t="s">
        <v>6</v>
      </c>
      <c r="I40" s="507" t="s">
        <v>7</v>
      </c>
      <c r="J40" s="504" t="s">
        <v>4</v>
      </c>
      <c r="K40" s="507" t="s">
        <v>8</v>
      </c>
      <c r="L40" s="504" t="s">
        <v>9</v>
      </c>
      <c r="M40" s="507" t="s">
        <v>10</v>
      </c>
      <c r="N40" s="504" t="s">
        <v>11</v>
      </c>
      <c r="O40" s="507" t="s">
        <v>4</v>
      </c>
      <c r="P40" s="504" t="s">
        <v>12</v>
      </c>
      <c r="Q40" s="507" t="s">
        <v>13</v>
      </c>
      <c r="R40" s="504" t="s">
        <v>14</v>
      </c>
      <c r="S40" s="507" t="s">
        <v>4</v>
      </c>
      <c r="T40" s="504" t="s">
        <v>15</v>
      </c>
    </row>
    <row r="41" spans="1:22" ht="24" thickBot="1">
      <c r="A41" s="2" t="s">
        <v>16</v>
      </c>
      <c r="B41" s="3" t="s">
        <v>17</v>
      </c>
      <c r="C41" s="508"/>
      <c r="D41" s="505"/>
      <c r="E41" s="508"/>
      <c r="F41" s="505"/>
      <c r="G41" s="508"/>
      <c r="H41" s="505"/>
      <c r="I41" s="508"/>
      <c r="J41" s="505"/>
      <c r="K41" s="508"/>
      <c r="L41" s="505"/>
      <c r="M41" s="508"/>
      <c r="N41" s="505"/>
      <c r="O41" s="508"/>
      <c r="P41" s="505"/>
      <c r="Q41" s="508"/>
      <c r="R41" s="505"/>
      <c r="S41" s="508"/>
      <c r="T41" s="505"/>
    </row>
    <row r="42" spans="1:22" ht="24" thickBot="1">
      <c r="A42" s="4" t="s">
        <v>18</v>
      </c>
      <c r="B42" s="5" t="s">
        <v>19</v>
      </c>
      <c r="C42" s="508"/>
      <c r="D42" s="505"/>
      <c r="E42" s="508"/>
      <c r="F42" s="505"/>
      <c r="G42" s="508"/>
      <c r="H42" s="505"/>
      <c r="I42" s="508"/>
      <c r="J42" s="505"/>
      <c r="K42" s="508"/>
      <c r="L42" s="505"/>
      <c r="M42" s="508"/>
      <c r="N42" s="505"/>
      <c r="O42" s="508"/>
      <c r="P42" s="505"/>
      <c r="Q42" s="508"/>
      <c r="R42" s="505"/>
      <c r="S42" s="508"/>
      <c r="T42" s="505"/>
    </row>
    <row r="43" spans="1:22" ht="36.75" customHeight="1" thickBot="1">
      <c r="A43" s="31" t="s">
        <v>20</v>
      </c>
      <c r="B43" s="32" t="s">
        <v>21</v>
      </c>
      <c r="C43" s="509"/>
      <c r="D43" s="506"/>
      <c r="E43" s="509"/>
      <c r="F43" s="506"/>
      <c r="G43" s="509"/>
      <c r="H43" s="506"/>
      <c r="I43" s="509"/>
      <c r="J43" s="506"/>
      <c r="K43" s="509"/>
      <c r="L43" s="506"/>
      <c r="M43" s="509"/>
      <c r="N43" s="506"/>
      <c r="O43" s="509"/>
      <c r="P43" s="506"/>
      <c r="Q43" s="509"/>
      <c r="R43" s="506"/>
      <c r="S43" s="509"/>
      <c r="T43" s="506"/>
    </row>
    <row r="44" spans="1:22" ht="35.25" customHeight="1" thickBot="1">
      <c r="A44" s="7" t="s">
        <v>38</v>
      </c>
      <c r="B44" s="103" t="s">
        <v>39</v>
      </c>
      <c r="C44" s="475" t="s">
        <v>25</v>
      </c>
      <c r="D44" s="475"/>
      <c r="E44" s="476"/>
      <c r="F44" s="9">
        <f>F45/F46</f>
        <v>0.98333333333333328</v>
      </c>
      <c r="G44" s="477" t="s">
        <v>25</v>
      </c>
      <c r="H44" s="475"/>
      <c r="I44" s="476"/>
      <c r="J44" s="9">
        <f>J45/J46</f>
        <v>1.0333333333333334</v>
      </c>
      <c r="K44" s="10">
        <f>K45/K46</f>
        <v>1.0083333333333333</v>
      </c>
      <c r="L44" s="477" t="s">
        <v>25</v>
      </c>
      <c r="M44" s="475"/>
      <c r="N44" s="476"/>
      <c r="O44" s="9">
        <f>O45/O46</f>
        <v>0.66666666666666663</v>
      </c>
      <c r="P44" s="477" t="s">
        <v>25</v>
      </c>
      <c r="Q44" s="475"/>
      <c r="R44" s="476"/>
      <c r="S44" s="9">
        <f>S45/S46</f>
        <v>0</v>
      </c>
      <c r="T44" s="10">
        <f>T45/T46</f>
        <v>0.67083333333333328</v>
      </c>
    </row>
    <row r="45" spans="1:22" ht="31.5" customHeight="1">
      <c r="A45" s="483" t="s">
        <v>91</v>
      </c>
      <c r="B45" s="147" t="s">
        <v>92</v>
      </c>
      <c r="C45" s="75">
        <v>16</v>
      </c>
      <c r="D45" s="76">
        <v>21</v>
      </c>
      <c r="E45" s="77">
        <v>22</v>
      </c>
      <c r="F45" s="16">
        <f>SUM(C45:E45)</f>
        <v>59</v>
      </c>
      <c r="G45" s="75">
        <v>21</v>
      </c>
      <c r="H45" s="76">
        <v>20</v>
      </c>
      <c r="I45" s="77">
        <v>21</v>
      </c>
      <c r="J45" s="16">
        <f>SUM(G45:I45)</f>
        <v>62</v>
      </c>
      <c r="K45" s="17">
        <f>+F45+J45</f>
        <v>121</v>
      </c>
      <c r="L45" s="75">
        <v>20</v>
      </c>
      <c r="M45" s="76">
        <v>20</v>
      </c>
      <c r="N45" s="77"/>
      <c r="O45" s="16">
        <f>SUM(L45:N45)</f>
        <v>40</v>
      </c>
      <c r="P45" s="13"/>
      <c r="Q45" s="14"/>
      <c r="R45" s="15"/>
      <c r="S45" s="16">
        <f>SUM(P45:R45)</f>
        <v>0</v>
      </c>
      <c r="T45" s="17">
        <f>+F45+J45+O45+S45</f>
        <v>161</v>
      </c>
    </row>
    <row r="46" spans="1:22" ht="36" customHeight="1" thickBot="1">
      <c r="A46" s="484"/>
      <c r="B46" s="34" t="s">
        <v>93</v>
      </c>
      <c r="C46" s="84">
        <v>20</v>
      </c>
      <c r="D46" s="85">
        <v>20</v>
      </c>
      <c r="E46" s="86">
        <v>20</v>
      </c>
      <c r="F46" s="22">
        <f>SUM(C46:E46)</f>
        <v>60</v>
      </c>
      <c r="G46" s="84">
        <v>20</v>
      </c>
      <c r="H46" s="85">
        <v>20</v>
      </c>
      <c r="I46" s="86">
        <v>20</v>
      </c>
      <c r="J46" s="22">
        <f>SUM(G46:I46)</f>
        <v>60</v>
      </c>
      <c r="K46" s="23">
        <f>+F46+J46</f>
        <v>120</v>
      </c>
      <c r="L46" s="84">
        <v>20</v>
      </c>
      <c r="M46" s="85">
        <v>20</v>
      </c>
      <c r="N46" s="86">
        <v>20</v>
      </c>
      <c r="O46" s="22">
        <f>SUM(L46:N46)</f>
        <v>60</v>
      </c>
      <c r="P46" s="19">
        <v>20</v>
      </c>
      <c r="Q46" s="20">
        <v>20</v>
      </c>
      <c r="R46" s="21">
        <v>20</v>
      </c>
      <c r="S46" s="22">
        <f>SUM(P46:R46)</f>
        <v>60</v>
      </c>
      <c r="T46" s="23">
        <f>+F46+J46+O46+S46</f>
        <v>240</v>
      </c>
    </row>
    <row r="47" spans="1:22" ht="29.25" customHeight="1" thickBot="1">
      <c r="A47" s="7" t="s">
        <v>43</v>
      </c>
      <c r="B47" s="103" t="s">
        <v>39</v>
      </c>
      <c r="C47" s="478" t="s">
        <v>25</v>
      </c>
      <c r="D47" s="478"/>
      <c r="E47" s="479"/>
      <c r="F47" s="25">
        <f>F48/F49</f>
        <v>1.2666666666666666</v>
      </c>
      <c r="G47" s="485" t="s">
        <v>25</v>
      </c>
      <c r="H47" s="478"/>
      <c r="I47" s="479"/>
      <c r="J47" s="25">
        <f>J48/J49</f>
        <v>1</v>
      </c>
      <c r="K47" s="26">
        <f>K48/K49</f>
        <v>1.1333333333333333</v>
      </c>
      <c r="L47" s="485" t="s">
        <v>25</v>
      </c>
      <c r="M47" s="478"/>
      <c r="N47" s="479"/>
      <c r="O47" s="25">
        <f>O48/O49</f>
        <v>0.66666666666666663</v>
      </c>
      <c r="P47" s="480" t="s">
        <v>25</v>
      </c>
      <c r="Q47" s="481"/>
      <c r="R47" s="482"/>
      <c r="S47" s="25">
        <f>S48/S49</f>
        <v>0</v>
      </c>
      <c r="T47" s="26">
        <f>T48/T49</f>
        <v>0.73333333333333328</v>
      </c>
    </row>
    <row r="48" spans="1:22" ht="31.5" customHeight="1">
      <c r="A48" s="483" t="s">
        <v>94</v>
      </c>
      <c r="B48" s="147" t="s">
        <v>95</v>
      </c>
      <c r="C48" s="75">
        <v>14</v>
      </c>
      <c r="D48" s="76">
        <v>16</v>
      </c>
      <c r="E48" s="77">
        <v>8</v>
      </c>
      <c r="F48" s="16">
        <f>SUM(C48:E48)</f>
        <v>38</v>
      </c>
      <c r="G48" s="75">
        <v>11</v>
      </c>
      <c r="H48" s="76">
        <v>10</v>
      </c>
      <c r="I48" s="77">
        <v>9</v>
      </c>
      <c r="J48" s="16">
        <f>SUM(G48:I48)</f>
        <v>30</v>
      </c>
      <c r="K48" s="17">
        <f>+F48+J48</f>
        <v>68</v>
      </c>
      <c r="L48" s="75">
        <v>10</v>
      </c>
      <c r="M48" s="76">
        <v>10</v>
      </c>
      <c r="N48" s="77"/>
      <c r="O48" s="16">
        <f>SUM(L48:N48)</f>
        <v>20</v>
      </c>
      <c r="P48" s="13"/>
      <c r="Q48" s="14"/>
      <c r="R48" s="15"/>
      <c r="S48" s="16">
        <f>SUM(P48:R48)</f>
        <v>0</v>
      </c>
      <c r="T48" s="17">
        <f>+F48+J48+O48+S48</f>
        <v>88</v>
      </c>
    </row>
    <row r="49" spans="1:20" ht="35.25" customHeight="1" thickBot="1">
      <c r="A49" s="484"/>
      <c r="B49" s="34" t="s">
        <v>96</v>
      </c>
      <c r="C49" s="84">
        <v>10</v>
      </c>
      <c r="D49" s="85">
        <v>10</v>
      </c>
      <c r="E49" s="86">
        <v>10</v>
      </c>
      <c r="F49" s="22">
        <f>SUM(C49:E49)</f>
        <v>30</v>
      </c>
      <c r="G49" s="84">
        <v>10</v>
      </c>
      <c r="H49" s="85">
        <v>10</v>
      </c>
      <c r="I49" s="86">
        <v>10</v>
      </c>
      <c r="J49" s="22">
        <f>SUM(G49:I49)</f>
        <v>30</v>
      </c>
      <c r="K49" s="23">
        <f>+F49+J49</f>
        <v>60</v>
      </c>
      <c r="L49" s="84">
        <v>10</v>
      </c>
      <c r="M49" s="85">
        <v>10</v>
      </c>
      <c r="N49" s="86">
        <v>10</v>
      </c>
      <c r="O49" s="22">
        <f>SUM(L49:N49)</f>
        <v>30</v>
      </c>
      <c r="P49" s="19">
        <v>10</v>
      </c>
      <c r="Q49" s="20">
        <v>10</v>
      </c>
      <c r="R49" s="21">
        <v>10</v>
      </c>
      <c r="S49" s="22">
        <f>SUM(P49:R49)</f>
        <v>30</v>
      </c>
      <c r="T49" s="23">
        <f>+F49+J49+O49+S49</f>
        <v>120</v>
      </c>
    </row>
    <row r="50" spans="1:20" ht="30.75" customHeight="1" thickBot="1">
      <c r="A50" s="7" t="s">
        <v>45</v>
      </c>
      <c r="B50" s="103" t="s">
        <v>39</v>
      </c>
      <c r="C50" s="478" t="s">
        <v>25</v>
      </c>
      <c r="D50" s="478"/>
      <c r="E50" s="479"/>
      <c r="F50" s="25">
        <f>F51/F52</f>
        <v>0.66666666666666663</v>
      </c>
      <c r="G50" s="485" t="s">
        <v>25</v>
      </c>
      <c r="H50" s="478"/>
      <c r="I50" s="479"/>
      <c r="J50" s="25">
        <f>J51/J52</f>
        <v>0.77777777777777779</v>
      </c>
      <c r="K50" s="26">
        <f>K51/K52</f>
        <v>0.72222222222222221</v>
      </c>
      <c r="L50" s="485" t="s">
        <v>25</v>
      </c>
      <c r="M50" s="478"/>
      <c r="N50" s="479"/>
      <c r="O50" s="25">
        <f>O51/O52</f>
        <v>0.66666666666666663</v>
      </c>
      <c r="P50" s="480" t="s">
        <v>25</v>
      </c>
      <c r="Q50" s="481"/>
      <c r="R50" s="482"/>
      <c r="S50" s="25">
        <f>S51/S52</f>
        <v>0</v>
      </c>
      <c r="T50" s="26">
        <f>T51/T52</f>
        <v>0.52777777777777779</v>
      </c>
    </row>
    <row r="51" spans="1:20" ht="29.25" customHeight="1">
      <c r="A51" s="483" t="s">
        <v>97</v>
      </c>
      <c r="B51" s="147" t="s">
        <v>98</v>
      </c>
      <c r="C51" s="75">
        <v>0</v>
      </c>
      <c r="D51" s="76">
        <v>3</v>
      </c>
      <c r="E51" s="77">
        <v>3</v>
      </c>
      <c r="F51" s="16">
        <f>SUM(C51:E51)</f>
        <v>6</v>
      </c>
      <c r="G51" s="75">
        <v>2</v>
      </c>
      <c r="H51" s="76">
        <v>3</v>
      </c>
      <c r="I51" s="77">
        <v>2</v>
      </c>
      <c r="J51" s="16">
        <f>SUM(G51:I51)</f>
        <v>7</v>
      </c>
      <c r="K51" s="17">
        <f>+F51+J51</f>
        <v>13</v>
      </c>
      <c r="L51" s="75">
        <v>3</v>
      </c>
      <c r="M51" s="76">
        <v>3</v>
      </c>
      <c r="N51" s="77"/>
      <c r="O51" s="16">
        <f>SUM(L51:N51)</f>
        <v>6</v>
      </c>
      <c r="P51" s="13"/>
      <c r="Q51" s="14"/>
      <c r="R51" s="15"/>
      <c r="S51" s="16">
        <f>SUM(P51:R51)</f>
        <v>0</v>
      </c>
      <c r="T51" s="17">
        <f>+F51+J51+O51+S51</f>
        <v>19</v>
      </c>
    </row>
    <row r="52" spans="1:20" ht="30" customHeight="1" thickBot="1">
      <c r="A52" s="484"/>
      <c r="B52" s="34" t="s">
        <v>99</v>
      </c>
      <c r="C52" s="84">
        <v>3</v>
      </c>
      <c r="D52" s="85">
        <v>3</v>
      </c>
      <c r="E52" s="86">
        <v>3</v>
      </c>
      <c r="F52" s="22">
        <f>SUM(C52:E52)</f>
        <v>9</v>
      </c>
      <c r="G52" s="84">
        <v>3</v>
      </c>
      <c r="H52" s="85">
        <v>3</v>
      </c>
      <c r="I52" s="86">
        <v>3</v>
      </c>
      <c r="J52" s="22">
        <f>SUM(G52:I52)</f>
        <v>9</v>
      </c>
      <c r="K52" s="23">
        <f>+F52+J52</f>
        <v>18</v>
      </c>
      <c r="L52" s="84">
        <v>3</v>
      </c>
      <c r="M52" s="85">
        <v>3</v>
      </c>
      <c r="N52" s="86">
        <v>3</v>
      </c>
      <c r="O52" s="22">
        <f>SUM(L52:N52)</f>
        <v>9</v>
      </c>
      <c r="P52" s="19">
        <v>3</v>
      </c>
      <c r="Q52" s="20">
        <v>3</v>
      </c>
      <c r="R52" s="21">
        <v>3</v>
      </c>
      <c r="S52" s="22">
        <f>SUM(P52:R52)</f>
        <v>9</v>
      </c>
      <c r="T52" s="23">
        <f>+F52+J52+O52+S52</f>
        <v>36</v>
      </c>
    </row>
    <row r="53" spans="1:20" ht="31.5" customHeight="1" thickBot="1">
      <c r="A53" s="7" t="s">
        <v>46</v>
      </c>
      <c r="B53" s="103" t="s">
        <v>39</v>
      </c>
      <c r="C53" s="478" t="s">
        <v>25</v>
      </c>
      <c r="D53" s="478"/>
      <c r="E53" s="479"/>
      <c r="F53" s="25">
        <f>F54/F55</f>
        <v>1</v>
      </c>
      <c r="G53" s="485" t="s">
        <v>25</v>
      </c>
      <c r="H53" s="478"/>
      <c r="I53" s="479"/>
      <c r="J53" s="25">
        <f>J54/J55</f>
        <v>1</v>
      </c>
      <c r="K53" s="26">
        <f>K54/K55</f>
        <v>1</v>
      </c>
      <c r="L53" s="485" t="s">
        <v>25</v>
      </c>
      <c r="M53" s="478"/>
      <c r="N53" s="479"/>
      <c r="O53" s="25">
        <f>O54/O55</f>
        <v>0.66666666666666663</v>
      </c>
      <c r="P53" s="480" t="s">
        <v>25</v>
      </c>
      <c r="Q53" s="481"/>
      <c r="R53" s="482"/>
      <c r="S53" s="25">
        <f>S54/S55</f>
        <v>0</v>
      </c>
      <c r="T53" s="26">
        <f>T54/T55</f>
        <v>0.66666666666666663</v>
      </c>
    </row>
    <row r="54" spans="1:20" ht="29.25" customHeight="1">
      <c r="A54" s="483" t="s">
        <v>100</v>
      </c>
      <c r="B54" s="147" t="s">
        <v>101</v>
      </c>
      <c r="C54" s="75">
        <v>3</v>
      </c>
      <c r="D54" s="76">
        <v>6</v>
      </c>
      <c r="E54" s="77">
        <v>6</v>
      </c>
      <c r="F54" s="16">
        <f>SUM(C54:E54)</f>
        <v>15</v>
      </c>
      <c r="G54" s="75">
        <v>4</v>
      </c>
      <c r="H54" s="76">
        <v>5</v>
      </c>
      <c r="I54" s="77">
        <v>6</v>
      </c>
      <c r="J54" s="16">
        <f>SUM(G54:I54)</f>
        <v>15</v>
      </c>
      <c r="K54" s="17">
        <f>+F54+J54</f>
        <v>30</v>
      </c>
      <c r="L54" s="75">
        <v>5</v>
      </c>
      <c r="M54" s="76">
        <v>5</v>
      </c>
      <c r="N54" s="77"/>
      <c r="O54" s="16">
        <f>SUM(L54:N54)</f>
        <v>10</v>
      </c>
      <c r="P54" s="13"/>
      <c r="Q54" s="14"/>
      <c r="R54" s="15"/>
      <c r="S54" s="16">
        <f>SUM(P54:R54)</f>
        <v>0</v>
      </c>
      <c r="T54" s="17">
        <f>+F54+J54+O54+S54</f>
        <v>40</v>
      </c>
    </row>
    <row r="55" spans="1:20" ht="31.5" customHeight="1" thickBot="1">
      <c r="A55" s="484"/>
      <c r="B55" s="34" t="s">
        <v>102</v>
      </c>
      <c r="C55" s="84">
        <v>5</v>
      </c>
      <c r="D55" s="85">
        <v>5</v>
      </c>
      <c r="E55" s="86">
        <v>5</v>
      </c>
      <c r="F55" s="22">
        <f>SUM(C55:E55)</f>
        <v>15</v>
      </c>
      <c r="G55" s="84">
        <v>5</v>
      </c>
      <c r="H55" s="85">
        <v>5</v>
      </c>
      <c r="I55" s="86">
        <v>5</v>
      </c>
      <c r="J55" s="22">
        <f>SUM(G55:I55)</f>
        <v>15</v>
      </c>
      <c r="K55" s="23">
        <f>+F55+J55</f>
        <v>30</v>
      </c>
      <c r="L55" s="84">
        <v>5</v>
      </c>
      <c r="M55" s="85">
        <v>5</v>
      </c>
      <c r="N55" s="86">
        <v>5</v>
      </c>
      <c r="O55" s="22">
        <f>SUM(L55:N55)</f>
        <v>15</v>
      </c>
      <c r="P55" s="19">
        <v>5</v>
      </c>
      <c r="Q55" s="20">
        <v>5</v>
      </c>
      <c r="R55" s="21">
        <v>5</v>
      </c>
      <c r="S55" s="22">
        <f>SUM(P55:R55)</f>
        <v>15</v>
      </c>
      <c r="T55" s="23">
        <f>+F55+J55+O55+S55</f>
        <v>60</v>
      </c>
    </row>
    <row r="56" spans="1:20" ht="31.5" customHeight="1" thickBot="1">
      <c r="A56" s="7" t="s">
        <v>48</v>
      </c>
      <c r="B56" s="103" t="s">
        <v>39</v>
      </c>
      <c r="C56" s="478" t="s">
        <v>25</v>
      </c>
      <c r="D56" s="478"/>
      <c r="E56" s="479"/>
      <c r="F56" s="25">
        <f>F57/F58</f>
        <v>1.1666666666666667</v>
      </c>
      <c r="G56" s="485" t="s">
        <v>25</v>
      </c>
      <c r="H56" s="478"/>
      <c r="I56" s="479"/>
      <c r="J56" s="25">
        <f>J57/J58</f>
        <v>1</v>
      </c>
      <c r="K56" s="26">
        <f>K57/K58</f>
        <v>1.0833333333333333</v>
      </c>
      <c r="L56" s="485" t="s">
        <v>25</v>
      </c>
      <c r="M56" s="478"/>
      <c r="N56" s="479"/>
      <c r="O56" s="25">
        <f>O57/O58</f>
        <v>0.66666666666666663</v>
      </c>
      <c r="P56" s="480" t="s">
        <v>25</v>
      </c>
      <c r="Q56" s="481"/>
      <c r="R56" s="482"/>
      <c r="S56" s="25">
        <f>S57/S58</f>
        <v>0</v>
      </c>
      <c r="T56" s="26">
        <f>T57/T58</f>
        <v>0.70833333333333337</v>
      </c>
    </row>
    <row r="57" spans="1:20" ht="30" customHeight="1">
      <c r="A57" s="483" t="s">
        <v>780</v>
      </c>
      <c r="B57" s="147" t="s">
        <v>103</v>
      </c>
      <c r="C57" s="75">
        <v>3</v>
      </c>
      <c r="D57" s="76">
        <v>6</v>
      </c>
      <c r="E57" s="77">
        <v>5</v>
      </c>
      <c r="F57" s="16">
        <f>SUM(C57:E57)</f>
        <v>14</v>
      </c>
      <c r="G57" s="75">
        <v>5</v>
      </c>
      <c r="H57" s="76">
        <v>4</v>
      </c>
      <c r="I57" s="77">
        <v>3</v>
      </c>
      <c r="J57" s="16">
        <f>SUM(G57:I57)</f>
        <v>12</v>
      </c>
      <c r="K57" s="17">
        <f>+F57+J57</f>
        <v>26</v>
      </c>
      <c r="L57" s="75">
        <v>4</v>
      </c>
      <c r="M57" s="76">
        <v>4</v>
      </c>
      <c r="N57" s="77"/>
      <c r="O57" s="16">
        <f>SUM(L57:N57)</f>
        <v>8</v>
      </c>
      <c r="P57" s="13"/>
      <c r="Q57" s="14"/>
      <c r="R57" s="15"/>
      <c r="S57" s="16">
        <f>SUM(P57:R57)</f>
        <v>0</v>
      </c>
      <c r="T57" s="17">
        <f>+F57+J57+O57+S57</f>
        <v>34</v>
      </c>
    </row>
    <row r="58" spans="1:20" ht="32.25" customHeight="1" thickBot="1">
      <c r="A58" s="484"/>
      <c r="B58" s="34" t="s">
        <v>104</v>
      </c>
      <c r="C58" s="84">
        <v>4</v>
      </c>
      <c r="D58" s="85">
        <v>4</v>
      </c>
      <c r="E58" s="86">
        <v>4</v>
      </c>
      <c r="F58" s="22">
        <f>SUM(C58:E58)</f>
        <v>12</v>
      </c>
      <c r="G58" s="84">
        <v>4</v>
      </c>
      <c r="H58" s="85">
        <v>4</v>
      </c>
      <c r="I58" s="86">
        <v>4</v>
      </c>
      <c r="J58" s="22">
        <f>SUM(G58:I58)</f>
        <v>12</v>
      </c>
      <c r="K58" s="23">
        <f>+F58+J58</f>
        <v>24</v>
      </c>
      <c r="L58" s="84">
        <v>4</v>
      </c>
      <c r="M58" s="85">
        <v>4</v>
      </c>
      <c r="N58" s="86">
        <v>4</v>
      </c>
      <c r="O58" s="22">
        <f>SUM(L58:N58)</f>
        <v>12</v>
      </c>
      <c r="P58" s="19">
        <v>4</v>
      </c>
      <c r="Q58" s="20">
        <v>4</v>
      </c>
      <c r="R58" s="21">
        <v>4</v>
      </c>
      <c r="S58" s="22">
        <f>SUM(P58:R58)</f>
        <v>12</v>
      </c>
      <c r="T58" s="23">
        <f>+F58+J58+O58+S58</f>
        <v>48</v>
      </c>
    </row>
    <row r="59" spans="1:20" ht="29.25" customHeight="1" thickBot="1">
      <c r="A59" s="7" t="s">
        <v>49</v>
      </c>
      <c r="B59" s="103" t="s">
        <v>39</v>
      </c>
      <c r="C59" s="478" t="s">
        <v>25</v>
      </c>
      <c r="D59" s="478"/>
      <c r="E59" s="479"/>
      <c r="F59" s="25">
        <f>F60/F61</f>
        <v>1.0866666666666667</v>
      </c>
      <c r="G59" s="485" t="s">
        <v>25</v>
      </c>
      <c r="H59" s="478"/>
      <c r="I59" s="479"/>
      <c r="J59" s="25">
        <f>J60/J61</f>
        <v>1</v>
      </c>
      <c r="K59" s="26">
        <f>K60/K61</f>
        <v>1.0433333333333332</v>
      </c>
      <c r="L59" s="485" t="s">
        <v>25</v>
      </c>
      <c r="M59" s="478"/>
      <c r="N59" s="479"/>
      <c r="O59" s="25">
        <f>O60/O61</f>
        <v>0.66666666666666663</v>
      </c>
      <c r="P59" s="480" t="s">
        <v>25</v>
      </c>
      <c r="Q59" s="481"/>
      <c r="R59" s="482"/>
      <c r="S59" s="25">
        <f>S60/S61</f>
        <v>0</v>
      </c>
      <c r="T59" s="26">
        <f>T60/T61</f>
        <v>0.68833333333333335</v>
      </c>
    </row>
    <row r="60" spans="1:20" ht="30" customHeight="1">
      <c r="A60" s="491" t="s">
        <v>105</v>
      </c>
      <c r="B60" s="150" t="s">
        <v>106</v>
      </c>
      <c r="C60" s="75">
        <v>55</v>
      </c>
      <c r="D60" s="76">
        <v>60</v>
      </c>
      <c r="E60" s="77">
        <v>48</v>
      </c>
      <c r="F60" s="16">
        <f>SUM(C60:E60)</f>
        <v>163</v>
      </c>
      <c r="G60" s="75">
        <v>48</v>
      </c>
      <c r="H60" s="76">
        <v>50</v>
      </c>
      <c r="I60" s="77">
        <v>52</v>
      </c>
      <c r="J60" s="16">
        <f>SUM(G60:I60)</f>
        <v>150</v>
      </c>
      <c r="K60" s="17">
        <f>+F60+J60</f>
        <v>313</v>
      </c>
      <c r="L60" s="75">
        <v>50</v>
      </c>
      <c r="M60" s="76">
        <v>50</v>
      </c>
      <c r="N60" s="77"/>
      <c r="O60" s="16">
        <f>SUM(L60:N60)</f>
        <v>100</v>
      </c>
      <c r="P60" s="13"/>
      <c r="Q60" s="14"/>
      <c r="R60" s="15"/>
      <c r="S60" s="16">
        <f>SUM(P60:R60)</f>
        <v>0</v>
      </c>
      <c r="T60" s="17">
        <f>+F60+J60+O60+S60</f>
        <v>413</v>
      </c>
    </row>
    <row r="61" spans="1:20" ht="36" customHeight="1" thickBot="1">
      <c r="A61" s="492"/>
      <c r="B61" s="148" t="s">
        <v>107</v>
      </c>
      <c r="C61" s="84">
        <v>50</v>
      </c>
      <c r="D61" s="85">
        <v>50</v>
      </c>
      <c r="E61" s="86">
        <v>50</v>
      </c>
      <c r="F61" s="22">
        <f>SUM(C61:E61)</f>
        <v>150</v>
      </c>
      <c r="G61" s="84">
        <v>50</v>
      </c>
      <c r="H61" s="85">
        <v>50</v>
      </c>
      <c r="I61" s="86">
        <v>50</v>
      </c>
      <c r="J61" s="22">
        <f>SUM(G61:I61)</f>
        <v>150</v>
      </c>
      <c r="K61" s="23">
        <f>+F61+J61</f>
        <v>300</v>
      </c>
      <c r="L61" s="84">
        <v>50</v>
      </c>
      <c r="M61" s="85">
        <v>50</v>
      </c>
      <c r="N61" s="86">
        <v>50</v>
      </c>
      <c r="O61" s="22">
        <f>SUM(L61:N61)</f>
        <v>150</v>
      </c>
      <c r="P61" s="28">
        <v>50</v>
      </c>
      <c r="Q61" s="29">
        <v>50</v>
      </c>
      <c r="R61" s="30">
        <v>50</v>
      </c>
      <c r="S61" s="22">
        <f>SUM(P61:R61)</f>
        <v>150</v>
      </c>
      <c r="T61" s="23">
        <f>+F61+J61+O61+S61</f>
        <v>600</v>
      </c>
    </row>
    <row r="62" spans="1:20" ht="37.5" customHeight="1" thickBot="1">
      <c r="A62" s="497" t="s">
        <v>51</v>
      </c>
      <c r="B62" s="498"/>
      <c r="C62" s="485" t="s">
        <v>25</v>
      </c>
      <c r="D62" s="478"/>
      <c r="E62" s="479"/>
      <c r="F62" s="25" t="e">
        <f>F63/F64</f>
        <v>#DIV/0!</v>
      </c>
      <c r="G62" s="485" t="s">
        <v>25</v>
      </c>
      <c r="H62" s="478"/>
      <c r="I62" s="479"/>
      <c r="J62" s="25" t="e">
        <f>J63/J64</f>
        <v>#DIV/0!</v>
      </c>
      <c r="K62" s="26" t="e">
        <f>K63/K64</f>
        <v>#DIV/0!</v>
      </c>
      <c r="L62" s="485" t="s">
        <v>25</v>
      </c>
      <c r="M62" s="478"/>
      <c r="N62" s="479"/>
      <c r="O62" s="25" t="e">
        <f>O63/O64</f>
        <v>#DIV/0!</v>
      </c>
      <c r="P62" s="480" t="s">
        <v>25</v>
      </c>
      <c r="Q62" s="481"/>
      <c r="R62" s="482"/>
      <c r="S62" s="25" t="e">
        <f>S63/S64</f>
        <v>#DIV/0!</v>
      </c>
      <c r="T62" s="26" t="e">
        <f>T63/T64</f>
        <v>#DIV/0!</v>
      </c>
    </row>
    <row r="63" spans="1:20" ht="26.25" customHeight="1">
      <c r="A63" s="545" t="s">
        <v>214</v>
      </c>
      <c r="B63" s="166" t="s">
        <v>36</v>
      </c>
      <c r="C63" s="75"/>
      <c r="D63" s="76"/>
      <c r="E63" s="77"/>
      <c r="F63" s="16">
        <f>SUM(C63:E63)</f>
        <v>0</v>
      </c>
      <c r="G63" s="75"/>
      <c r="H63" s="76"/>
      <c r="I63" s="77"/>
      <c r="J63" s="16">
        <f>SUM(G63:I63)</f>
        <v>0</v>
      </c>
      <c r="K63" s="17">
        <f>+F63+J63</f>
        <v>0</v>
      </c>
      <c r="L63" s="75"/>
      <c r="M63" s="76"/>
      <c r="N63" s="77"/>
      <c r="O63" s="16">
        <f>SUM(L63:N63)</f>
        <v>0</v>
      </c>
      <c r="P63" s="13"/>
      <c r="Q63" s="14"/>
      <c r="R63" s="15"/>
      <c r="S63" s="16">
        <f>SUM(P63:R63)</f>
        <v>0</v>
      </c>
      <c r="T63" s="17">
        <f>+F63+J63+O63+S63</f>
        <v>0</v>
      </c>
    </row>
    <row r="64" spans="1:20" ht="36" customHeight="1" thickBot="1">
      <c r="A64" s="546"/>
      <c r="B64" s="48" t="s">
        <v>37</v>
      </c>
      <c r="C64" s="84"/>
      <c r="D64" s="85"/>
      <c r="E64" s="86"/>
      <c r="F64" s="22">
        <f>SUM(C64:E64)</f>
        <v>0</v>
      </c>
      <c r="G64" s="84"/>
      <c r="H64" s="85"/>
      <c r="I64" s="86"/>
      <c r="J64" s="22">
        <f>SUM(G64:I64)</f>
        <v>0</v>
      </c>
      <c r="K64" s="23">
        <f>+F64+J64</f>
        <v>0</v>
      </c>
      <c r="L64" s="84"/>
      <c r="M64" s="85"/>
      <c r="N64" s="86"/>
      <c r="O64" s="22">
        <f>SUM(L64:N64)</f>
        <v>0</v>
      </c>
      <c r="P64" s="28"/>
      <c r="Q64" s="29"/>
      <c r="R64" s="30"/>
      <c r="S64" s="22">
        <f>SUM(P64:R64)</f>
        <v>0</v>
      </c>
      <c r="T64" s="23">
        <f>+F64+J64+O64+S64</f>
        <v>0</v>
      </c>
    </row>
    <row r="66" spans="1:2">
      <c r="A66"/>
    </row>
    <row r="68" spans="1:2" ht="18">
      <c r="B68" s="36"/>
    </row>
  </sheetData>
  <mergeCells count="145">
    <mergeCell ref="L59:N59"/>
    <mergeCell ref="P59:R59"/>
    <mergeCell ref="L56:N56"/>
    <mergeCell ref="P56:R56"/>
    <mergeCell ref="A57:A58"/>
    <mergeCell ref="C50:E50"/>
    <mergeCell ref="G50:I50"/>
    <mergeCell ref="L50:N50"/>
    <mergeCell ref="P50:R50"/>
    <mergeCell ref="A51:A52"/>
    <mergeCell ref="C53:E53"/>
    <mergeCell ref="G53:I53"/>
    <mergeCell ref="L53:N53"/>
    <mergeCell ref="P53:R53"/>
    <mergeCell ref="Q40:Q43"/>
    <mergeCell ref="R40:R43"/>
    <mergeCell ref="G40:G43"/>
    <mergeCell ref="H40:H43"/>
    <mergeCell ref="I40:I43"/>
    <mergeCell ref="J40:J43"/>
    <mergeCell ref="K40:K43"/>
    <mergeCell ref="L40:L43"/>
    <mergeCell ref="A54:A55"/>
    <mergeCell ref="L62:N62"/>
    <mergeCell ref="P62:R62"/>
    <mergeCell ref="A38:T38"/>
    <mergeCell ref="A40:B40"/>
    <mergeCell ref="C40:C43"/>
    <mergeCell ref="D40:D43"/>
    <mergeCell ref="E40:E43"/>
    <mergeCell ref="F40:F43"/>
    <mergeCell ref="A45:A46"/>
    <mergeCell ref="C47:E47"/>
    <mergeCell ref="G47:I47"/>
    <mergeCell ref="L47:N47"/>
    <mergeCell ref="P47:R47"/>
    <mergeCell ref="A48:A49"/>
    <mergeCell ref="S40:S43"/>
    <mergeCell ref="T40:T43"/>
    <mergeCell ref="C44:E44"/>
    <mergeCell ref="G44:I44"/>
    <mergeCell ref="L44:N44"/>
    <mergeCell ref="P44:R44"/>
    <mergeCell ref="M40:M43"/>
    <mergeCell ref="N40:N43"/>
    <mergeCell ref="O40:O43"/>
    <mergeCell ref="P40:P43"/>
    <mergeCell ref="A35:A36"/>
    <mergeCell ref="B35:B36"/>
    <mergeCell ref="C35:C36"/>
    <mergeCell ref="C62:E62"/>
    <mergeCell ref="G62:I62"/>
    <mergeCell ref="B32:B33"/>
    <mergeCell ref="C32:C33"/>
    <mergeCell ref="E34:G34"/>
    <mergeCell ref="I34:K34"/>
    <mergeCell ref="C56:E56"/>
    <mergeCell ref="G56:I56"/>
    <mergeCell ref="A60:A61"/>
    <mergeCell ref="C59:E59"/>
    <mergeCell ref="G59:I59"/>
    <mergeCell ref="N34:P34"/>
    <mergeCell ref="R34:T34"/>
    <mergeCell ref="R28:T28"/>
    <mergeCell ref="B29:B30"/>
    <mergeCell ref="C29:C30"/>
    <mergeCell ref="E31:G31"/>
    <mergeCell ref="I31:K31"/>
    <mergeCell ref="N31:P31"/>
    <mergeCell ref="R31:T31"/>
    <mergeCell ref="E25:G25"/>
    <mergeCell ref="I25:K25"/>
    <mergeCell ref="N25:P25"/>
    <mergeCell ref="R25:T25"/>
    <mergeCell ref="A26:A33"/>
    <mergeCell ref="B26:B27"/>
    <mergeCell ref="C26:C27"/>
    <mergeCell ref="E28:G28"/>
    <mergeCell ref="I28:K28"/>
    <mergeCell ref="N28:P28"/>
    <mergeCell ref="I22:K22"/>
    <mergeCell ref="N22:P22"/>
    <mergeCell ref="R22:T22"/>
    <mergeCell ref="A23:A24"/>
    <mergeCell ref="B23:B24"/>
    <mergeCell ref="C23:C24"/>
    <mergeCell ref="R16:T16"/>
    <mergeCell ref="B17:B18"/>
    <mergeCell ref="C17:C18"/>
    <mergeCell ref="E19:G19"/>
    <mergeCell ref="I19:K19"/>
    <mergeCell ref="N19:P19"/>
    <mergeCell ref="R19:T19"/>
    <mergeCell ref="A14:A21"/>
    <mergeCell ref="B14:B15"/>
    <mergeCell ref="C14:C15"/>
    <mergeCell ref="E16:G16"/>
    <mergeCell ref="I16:K16"/>
    <mergeCell ref="N16:P16"/>
    <mergeCell ref="B20:B21"/>
    <mergeCell ref="C20:C21"/>
    <mergeCell ref="V3:V6"/>
    <mergeCell ref="A5:A6"/>
    <mergeCell ref="C5:D5"/>
    <mergeCell ref="B6:D6"/>
    <mergeCell ref="E7:G7"/>
    <mergeCell ref="I7:K7"/>
    <mergeCell ref="N7:P7"/>
    <mergeCell ref="R7:T7"/>
    <mergeCell ref="P3:P6"/>
    <mergeCell ref="Q3:Q6"/>
    <mergeCell ref="R3:R6"/>
    <mergeCell ref="S3:S6"/>
    <mergeCell ref="T3:T6"/>
    <mergeCell ref="U3:U6"/>
    <mergeCell ref="J3:J6"/>
    <mergeCell ref="K3:K6"/>
    <mergeCell ref="L3:L6"/>
    <mergeCell ref="M3:M6"/>
    <mergeCell ref="N3:N6"/>
    <mergeCell ref="O3:O6"/>
    <mergeCell ref="A63:A64"/>
    <mergeCell ref="A3:D3"/>
    <mergeCell ref="E3:E6"/>
    <mergeCell ref="F3:F6"/>
    <mergeCell ref="G3:G6"/>
    <mergeCell ref="H3:H6"/>
    <mergeCell ref="I3:I6"/>
    <mergeCell ref="A1:P1"/>
    <mergeCell ref="R10:T10"/>
    <mergeCell ref="A11:A12"/>
    <mergeCell ref="B11:B12"/>
    <mergeCell ref="C11:C12"/>
    <mergeCell ref="E13:G13"/>
    <mergeCell ref="I13:K13"/>
    <mergeCell ref="N13:P13"/>
    <mergeCell ref="R13:T13"/>
    <mergeCell ref="A8:A9"/>
    <mergeCell ref="B8:B9"/>
    <mergeCell ref="C8:C9"/>
    <mergeCell ref="A62:B62"/>
    <mergeCell ref="E10:G10"/>
    <mergeCell ref="I10:K10"/>
    <mergeCell ref="N10:P10"/>
    <mergeCell ref="E22:G22"/>
  </mergeCells>
  <conditionalFormatting sqref="H7">
    <cfRule type="cellIs" dxfId="10355" priority="643" operator="greaterThan">
      <formula>1</formula>
    </cfRule>
    <cfRule type="cellIs" dxfId="10354" priority="644" operator="greaterThan">
      <formula>0.89</formula>
    </cfRule>
    <cfRule type="cellIs" dxfId="10353" priority="645" operator="greaterThan">
      <formula>0.69</formula>
    </cfRule>
    <cfRule type="cellIs" dxfId="10352" priority="646" operator="greaterThan">
      <formula>0.49</formula>
    </cfRule>
    <cfRule type="cellIs" dxfId="10351" priority="647" operator="greaterThan">
      <formula>0.29</formula>
    </cfRule>
    <cfRule type="cellIs" dxfId="10350" priority="648" operator="lessThan">
      <formula>0.29</formula>
    </cfRule>
  </conditionalFormatting>
  <conditionalFormatting sqref="L7">
    <cfRule type="cellIs" dxfId="10349" priority="637" operator="greaterThan">
      <formula>1</formula>
    </cfRule>
    <cfRule type="cellIs" dxfId="10348" priority="638" operator="greaterThan">
      <formula>0.89</formula>
    </cfRule>
    <cfRule type="cellIs" dxfId="10347" priority="639" operator="greaterThan">
      <formula>0.69</formula>
    </cfRule>
    <cfRule type="cellIs" dxfId="10346" priority="640" operator="greaterThan">
      <formula>0.49</formula>
    </cfRule>
    <cfRule type="cellIs" dxfId="10345" priority="641" operator="greaterThan">
      <formula>0.29</formula>
    </cfRule>
    <cfRule type="cellIs" dxfId="10344" priority="642" operator="lessThan">
      <formula>0.29</formula>
    </cfRule>
  </conditionalFormatting>
  <conditionalFormatting sqref="M7">
    <cfRule type="cellIs" dxfId="10343" priority="631" operator="greaterThan">
      <formula>1</formula>
    </cfRule>
    <cfRule type="cellIs" dxfId="10342" priority="632" operator="greaterThan">
      <formula>0.89</formula>
    </cfRule>
    <cfRule type="cellIs" dxfId="10341" priority="633" operator="greaterThan">
      <formula>0.69</formula>
    </cfRule>
    <cfRule type="cellIs" dxfId="10340" priority="634" operator="greaterThan">
      <formula>0.49</formula>
    </cfRule>
    <cfRule type="cellIs" dxfId="10339" priority="635" operator="greaterThan">
      <formula>0.29</formula>
    </cfRule>
    <cfRule type="cellIs" dxfId="10338" priority="636" operator="lessThan">
      <formula>0.29</formula>
    </cfRule>
  </conditionalFormatting>
  <conditionalFormatting sqref="Q7">
    <cfRule type="cellIs" dxfId="10337" priority="625" operator="greaterThan">
      <formula>1</formula>
    </cfRule>
    <cfRule type="cellIs" dxfId="10336" priority="626" operator="greaterThan">
      <formula>0.89</formula>
    </cfRule>
    <cfRule type="cellIs" dxfId="10335" priority="627" operator="greaterThan">
      <formula>0.69</formula>
    </cfRule>
    <cfRule type="cellIs" dxfId="10334" priority="628" operator="greaterThan">
      <formula>0.49</formula>
    </cfRule>
    <cfRule type="cellIs" dxfId="10333" priority="629" operator="greaterThan">
      <formula>0.29</formula>
    </cfRule>
    <cfRule type="cellIs" dxfId="10332" priority="630" operator="lessThan">
      <formula>0.29</formula>
    </cfRule>
  </conditionalFormatting>
  <conditionalFormatting sqref="U7">
    <cfRule type="cellIs" dxfId="10331" priority="619" operator="greaterThan">
      <formula>1</formula>
    </cfRule>
    <cfRule type="cellIs" dxfId="10330" priority="620" operator="greaterThan">
      <formula>0.89</formula>
    </cfRule>
    <cfRule type="cellIs" dxfId="10329" priority="621" operator="greaterThan">
      <formula>0.69</formula>
    </cfRule>
    <cfRule type="cellIs" dxfId="10328" priority="622" operator="greaterThan">
      <formula>0.49</formula>
    </cfRule>
    <cfRule type="cellIs" dxfId="10327" priority="623" operator="greaterThan">
      <formula>0.29</formula>
    </cfRule>
    <cfRule type="cellIs" dxfId="10326" priority="624" operator="lessThan">
      <formula>0.29</formula>
    </cfRule>
  </conditionalFormatting>
  <conditionalFormatting sqref="V7">
    <cfRule type="cellIs" dxfId="10325" priority="613" operator="greaterThan">
      <formula>1</formula>
    </cfRule>
    <cfRule type="cellIs" dxfId="10324" priority="614" operator="greaterThan">
      <formula>0.89</formula>
    </cfRule>
    <cfRule type="cellIs" dxfId="10323" priority="615" operator="greaterThan">
      <formula>0.69</formula>
    </cfRule>
    <cfRule type="cellIs" dxfId="10322" priority="616" operator="greaterThan">
      <formula>0.49</formula>
    </cfRule>
    <cfRule type="cellIs" dxfId="10321" priority="617" operator="greaterThan">
      <formula>0.29</formula>
    </cfRule>
    <cfRule type="cellIs" dxfId="10320" priority="618" operator="lessThan">
      <formula>0.29</formula>
    </cfRule>
  </conditionalFormatting>
  <conditionalFormatting sqref="V13">
    <cfRule type="cellIs" dxfId="10319" priority="541" operator="greaterThan">
      <formula>1</formula>
    </cfRule>
    <cfRule type="cellIs" dxfId="10318" priority="542" operator="greaterThan">
      <formula>0.89</formula>
    </cfRule>
    <cfRule type="cellIs" dxfId="10317" priority="543" operator="greaterThan">
      <formula>0.69</formula>
    </cfRule>
    <cfRule type="cellIs" dxfId="10316" priority="544" operator="greaterThan">
      <formula>0.49</formula>
    </cfRule>
    <cfRule type="cellIs" dxfId="10315" priority="545" operator="greaterThan">
      <formula>0.29</formula>
    </cfRule>
    <cfRule type="cellIs" dxfId="10314" priority="546" operator="lessThan">
      <formula>0.29</formula>
    </cfRule>
  </conditionalFormatting>
  <conditionalFormatting sqref="H10">
    <cfRule type="cellIs" dxfId="10313" priority="607" operator="greaterThan">
      <formula>1</formula>
    </cfRule>
    <cfRule type="cellIs" dxfId="10312" priority="608" operator="greaterThan">
      <formula>0.89</formula>
    </cfRule>
    <cfRule type="cellIs" dxfId="10311" priority="609" operator="greaterThan">
      <formula>0.69</formula>
    </cfRule>
    <cfRule type="cellIs" dxfId="10310" priority="610" operator="greaterThan">
      <formula>0.49</formula>
    </cfRule>
    <cfRule type="cellIs" dxfId="10309" priority="611" operator="greaterThan">
      <formula>0.29</formula>
    </cfRule>
    <cfRule type="cellIs" dxfId="10308" priority="612" operator="lessThan">
      <formula>0.29</formula>
    </cfRule>
  </conditionalFormatting>
  <conditionalFormatting sqref="L10">
    <cfRule type="cellIs" dxfId="10307" priority="601" operator="greaterThan">
      <formula>1</formula>
    </cfRule>
    <cfRule type="cellIs" dxfId="10306" priority="602" operator="greaterThan">
      <formula>0.89</formula>
    </cfRule>
    <cfRule type="cellIs" dxfId="10305" priority="603" operator="greaterThan">
      <formula>0.69</formula>
    </cfRule>
    <cfRule type="cellIs" dxfId="10304" priority="604" operator="greaterThan">
      <formula>0.49</formula>
    </cfRule>
    <cfRule type="cellIs" dxfId="10303" priority="605" operator="greaterThan">
      <formula>0.29</formula>
    </cfRule>
    <cfRule type="cellIs" dxfId="10302" priority="606" operator="lessThan">
      <formula>0.29</formula>
    </cfRule>
  </conditionalFormatting>
  <conditionalFormatting sqref="M10">
    <cfRule type="cellIs" dxfId="10301" priority="595" operator="greaterThan">
      <formula>1</formula>
    </cfRule>
    <cfRule type="cellIs" dxfId="10300" priority="596" operator="greaterThan">
      <formula>0.89</formula>
    </cfRule>
    <cfRule type="cellIs" dxfId="10299" priority="597" operator="greaterThan">
      <formula>0.69</formula>
    </cfRule>
    <cfRule type="cellIs" dxfId="10298" priority="598" operator="greaterThan">
      <formula>0.49</formula>
    </cfRule>
    <cfRule type="cellIs" dxfId="10297" priority="599" operator="greaterThan">
      <formula>0.29</formula>
    </cfRule>
    <cfRule type="cellIs" dxfId="10296" priority="600" operator="lessThan">
      <formula>0.29</formula>
    </cfRule>
  </conditionalFormatting>
  <conditionalFormatting sqref="Q10">
    <cfRule type="cellIs" dxfId="10295" priority="589" operator="greaterThan">
      <formula>1</formula>
    </cfRule>
    <cfRule type="cellIs" dxfId="10294" priority="590" operator="greaterThan">
      <formula>0.89</formula>
    </cfRule>
    <cfRule type="cellIs" dxfId="10293" priority="591" operator="greaterThan">
      <formula>0.69</formula>
    </cfRule>
    <cfRule type="cellIs" dxfId="10292" priority="592" operator="greaterThan">
      <formula>0.49</formula>
    </cfRule>
    <cfRule type="cellIs" dxfId="10291" priority="593" operator="greaterThan">
      <formula>0.29</formula>
    </cfRule>
    <cfRule type="cellIs" dxfId="10290" priority="594" operator="lessThan">
      <formula>0.29</formula>
    </cfRule>
  </conditionalFormatting>
  <conditionalFormatting sqref="U10">
    <cfRule type="cellIs" dxfId="10289" priority="583" operator="greaterThan">
      <formula>1</formula>
    </cfRule>
    <cfRule type="cellIs" dxfId="10288" priority="584" operator="greaterThan">
      <formula>0.89</formula>
    </cfRule>
    <cfRule type="cellIs" dxfId="10287" priority="585" operator="greaterThan">
      <formula>0.69</formula>
    </cfRule>
    <cfRule type="cellIs" dxfId="10286" priority="586" operator="greaterThan">
      <formula>0.49</formula>
    </cfRule>
    <cfRule type="cellIs" dxfId="10285" priority="587" operator="greaterThan">
      <formula>0.29</formula>
    </cfRule>
    <cfRule type="cellIs" dxfId="10284" priority="588" operator="lessThan">
      <formula>0.29</formula>
    </cfRule>
  </conditionalFormatting>
  <conditionalFormatting sqref="V10">
    <cfRule type="cellIs" dxfId="10283" priority="577" operator="greaterThan">
      <formula>1</formula>
    </cfRule>
    <cfRule type="cellIs" dxfId="10282" priority="578" operator="greaterThan">
      <formula>0.89</formula>
    </cfRule>
    <cfRule type="cellIs" dxfId="10281" priority="579" operator="greaterThan">
      <formula>0.69</formula>
    </cfRule>
    <cfRule type="cellIs" dxfId="10280" priority="580" operator="greaterThan">
      <formula>0.49</formula>
    </cfRule>
    <cfRule type="cellIs" dxfId="10279" priority="581" operator="greaterThan">
      <formula>0.29</formula>
    </cfRule>
    <cfRule type="cellIs" dxfId="10278" priority="582" operator="lessThan">
      <formula>0.29</formula>
    </cfRule>
  </conditionalFormatting>
  <conditionalFormatting sqref="H13">
    <cfRule type="cellIs" dxfId="10277" priority="571" operator="greaterThan">
      <formula>1</formula>
    </cfRule>
    <cfRule type="cellIs" dxfId="10276" priority="572" operator="greaterThan">
      <formula>0.89</formula>
    </cfRule>
    <cfRule type="cellIs" dxfId="10275" priority="573" operator="greaterThan">
      <formula>0.69</formula>
    </cfRule>
    <cfRule type="cellIs" dxfId="10274" priority="574" operator="greaterThan">
      <formula>0.49</formula>
    </cfRule>
    <cfRule type="cellIs" dxfId="10273" priority="575" operator="greaterThan">
      <formula>0.29</formula>
    </cfRule>
    <cfRule type="cellIs" dxfId="10272" priority="576" operator="lessThan">
      <formula>0.29</formula>
    </cfRule>
  </conditionalFormatting>
  <conditionalFormatting sqref="L13">
    <cfRule type="cellIs" dxfId="10271" priority="565" operator="greaterThan">
      <formula>1</formula>
    </cfRule>
    <cfRule type="cellIs" dxfId="10270" priority="566" operator="greaterThan">
      <formula>0.89</formula>
    </cfRule>
    <cfRule type="cellIs" dxfId="10269" priority="567" operator="greaterThan">
      <formula>0.69</formula>
    </cfRule>
    <cfRule type="cellIs" dxfId="10268" priority="568" operator="greaterThan">
      <formula>0.49</formula>
    </cfRule>
    <cfRule type="cellIs" dxfId="10267" priority="569" operator="greaterThan">
      <formula>0.29</formula>
    </cfRule>
    <cfRule type="cellIs" dxfId="10266" priority="570" operator="lessThan">
      <formula>0.29</formula>
    </cfRule>
  </conditionalFormatting>
  <conditionalFormatting sqref="M13">
    <cfRule type="cellIs" dxfId="10265" priority="559" operator="greaterThan">
      <formula>1</formula>
    </cfRule>
    <cfRule type="cellIs" dxfId="10264" priority="560" operator="greaterThan">
      <formula>0.89</formula>
    </cfRule>
    <cfRule type="cellIs" dxfId="10263" priority="561" operator="greaterThan">
      <formula>0.69</formula>
    </cfRule>
    <cfRule type="cellIs" dxfId="10262" priority="562" operator="greaterThan">
      <formula>0.49</formula>
    </cfRule>
    <cfRule type="cellIs" dxfId="10261" priority="563" operator="greaterThan">
      <formula>0.29</formula>
    </cfRule>
    <cfRule type="cellIs" dxfId="10260" priority="564" operator="lessThan">
      <formula>0.29</formula>
    </cfRule>
  </conditionalFormatting>
  <conditionalFormatting sqref="Q13">
    <cfRule type="cellIs" dxfId="10259" priority="553" operator="greaterThan">
      <formula>1</formula>
    </cfRule>
    <cfRule type="cellIs" dxfId="10258" priority="554" operator="greaterThan">
      <formula>0.89</formula>
    </cfRule>
    <cfRule type="cellIs" dxfId="10257" priority="555" operator="greaterThan">
      <formula>0.69</formula>
    </cfRule>
    <cfRule type="cellIs" dxfId="10256" priority="556" operator="greaterThan">
      <formula>0.49</formula>
    </cfRule>
    <cfRule type="cellIs" dxfId="10255" priority="557" operator="greaterThan">
      <formula>0.29</formula>
    </cfRule>
    <cfRule type="cellIs" dxfId="10254" priority="558" operator="lessThan">
      <formula>0.29</formula>
    </cfRule>
  </conditionalFormatting>
  <conditionalFormatting sqref="U13">
    <cfRule type="cellIs" dxfId="10253" priority="547" operator="greaterThan">
      <formula>1</formula>
    </cfRule>
    <cfRule type="cellIs" dxfId="10252" priority="548" operator="greaterThan">
      <formula>0.89</formula>
    </cfRule>
    <cfRule type="cellIs" dxfId="10251" priority="549" operator="greaterThan">
      <formula>0.69</formula>
    </cfRule>
    <cfRule type="cellIs" dxfId="10250" priority="550" operator="greaterThan">
      <formula>0.49</formula>
    </cfRule>
    <cfRule type="cellIs" dxfId="10249" priority="551" operator="greaterThan">
      <formula>0.29</formula>
    </cfRule>
    <cfRule type="cellIs" dxfId="10248" priority="552" operator="lessThan">
      <formula>0.29</formula>
    </cfRule>
  </conditionalFormatting>
  <conditionalFormatting sqref="V16">
    <cfRule type="cellIs" dxfId="10247" priority="505" operator="greaterThan">
      <formula>1</formula>
    </cfRule>
    <cfRule type="cellIs" dxfId="10246" priority="506" operator="greaterThan">
      <formula>0.89</formula>
    </cfRule>
    <cfRule type="cellIs" dxfId="10245" priority="507" operator="greaterThan">
      <formula>0.69</formula>
    </cfRule>
    <cfRule type="cellIs" dxfId="10244" priority="508" operator="greaterThan">
      <formula>0.49</formula>
    </cfRule>
    <cfRule type="cellIs" dxfId="10243" priority="509" operator="greaterThan">
      <formula>0.29</formula>
    </cfRule>
    <cfRule type="cellIs" dxfId="10242" priority="510" operator="lessThan">
      <formula>0.29</formula>
    </cfRule>
  </conditionalFormatting>
  <conditionalFormatting sqref="H16">
    <cfRule type="cellIs" dxfId="10241" priority="535" operator="greaterThan">
      <formula>1</formula>
    </cfRule>
    <cfRule type="cellIs" dxfId="10240" priority="536" operator="greaterThan">
      <formula>0.89</formula>
    </cfRule>
    <cfRule type="cellIs" dxfId="10239" priority="537" operator="greaterThan">
      <formula>0.69</formula>
    </cfRule>
    <cfRule type="cellIs" dxfId="10238" priority="538" operator="greaterThan">
      <formula>0.49</formula>
    </cfRule>
    <cfRule type="cellIs" dxfId="10237" priority="539" operator="greaterThan">
      <formula>0.29</formula>
    </cfRule>
    <cfRule type="cellIs" dxfId="10236" priority="540" operator="lessThan">
      <formula>0.29</formula>
    </cfRule>
  </conditionalFormatting>
  <conditionalFormatting sqref="L16">
    <cfRule type="cellIs" dxfId="10235" priority="529" operator="greaterThan">
      <formula>1</formula>
    </cfRule>
    <cfRule type="cellIs" dxfId="10234" priority="530" operator="greaterThan">
      <formula>0.89</formula>
    </cfRule>
    <cfRule type="cellIs" dxfId="10233" priority="531" operator="greaterThan">
      <formula>0.69</formula>
    </cfRule>
    <cfRule type="cellIs" dxfId="10232" priority="532" operator="greaterThan">
      <formula>0.49</formula>
    </cfRule>
    <cfRule type="cellIs" dxfId="10231" priority="533" operator="greaterThan">
      <formula>0.29</formula>
    </cfRule>
    <cfRule type="cellIs" dxfId="10230" priority="534" operator="lessThan">
      <formula>0.29</formula>
    </cfRule>
  </conditionalFormatting>
  <conditionalFormatting sqref="M16">
    <cfRule type="cellIs" dxfId="10229" priority="523" operator="greaterThan">
      <formula>1</formula>
    </cfRule>
    <cfRule type="cellIs" dxfId="10228" priority="524" operator="greaterThan">
      <formula>0.89</formula>
    </cfRule>
    <cfRule type="cellIs" dxfId="10227" priority="525" operator="greaterThan">
      <formula>0.69</formula>
    </cfRule>
    <cfRule type="cellIs" dxfId="10226" priority="526" operator="greaterThan">
      <formula>0.49</formula>
    </cfRule>
    <cfRule type="cellIs" dxfId="10225" priority="527" operator="greaterThan">
      <formula>0.29</formula>
    </cfRule>
    <cfRule type="cellIs" dxfId="10224" priority="528" operator="lessThan">
      <formula>0.29</formula>
    </cfRule>
  </conditionalFormatting>
  <conditionalFormatting sqref="Q16">
    <cfRule type="cellIs" dxfId="10223" priority="517" operator="greaterThan">
      <formula>1</formula>
    </cfRule>
    <cfRule type="cellIs" dxfId="10222" priority="518" operator="greaterThan">
      <formula>0.89</formula>
    </cfRule>
    <cfRule type="cellIs" dxfId="10221" priority="519" operator="greaterThan">
      <formula>0.69</formula>
    </cfRule>
    <cfRule type="cellIs" dxfId="10220" priority="520" operator="greaterThan">
      <formula>0.49</formula>
    </cfRule>
    <cfRule type="cellIs" dxfId="10219" priority="521" operator="greaterThan">
      <formula>0.29</formula>
    </cfRule>
    <cfRule type="cellIs" dxfId="10218" priority="522" operator="lessThan">
      <formula>0.29</formula>
    </cfRule>
  </conditionalFormatting>
  <conditionalFormatting sqref="U16">
    <cfRule type="cellIs" dxfId="10217" priority="511" operator="greaterThan">
      <formula>1</formula>
    </cfRule>
    <cfRule type="cellIs" dxfId="10216" priority="512" operator="greaterThan">
      <formula>0.89</formula>
    </cfRule>
    <cfRule type="cellIs" dxfId="10215" priority="513" operator="greaterThan">
      <formula>0.69</formula>
    </cfRule>
    <cfRule type="cellIs" dxfId="10214" priority="514" operator="greaterThan">
      <formula>0.49</formula>
    </cfRule>
    <cfRule type="cellIs" dxfId="10213" priority="515" operator="greaterThan">
      <formula>0.29</formula>
    </cfRule>
    <cfRule type="cellIs" dxfId="10212" priority="516" operator="lessThan">
      <formula>0.29</formula>
    </cfRule>
  </conditionalFormatting>
  <conditionalFormatting sqref="T62">
    <cfRule type="cellIs" dxfId="10211" priority="469" operator="greaterThan">
      <formula>1</formula>
    </cfRule>
    <cfRule type="cellIs" dxfId="10210" priority="470" operator="greaterThan">
      <formula>0.89</formula>
    </cfRule>
    <cfRule type="cellIs" dxfId="10209" priority="471" operator="greaterThan">
      <formula>0.69</formula>
    </cfRule>
    <cfRule type="cellIs" dxfId="10208" priority="472" operator="greaterThan">
      <formula>0.49</formula>
    </cfRule>
    <cfRule type="cellIs" dxfId="10207" priority="473" operator="greaterThan">
      <formula>0.29</formula>
    </cfRule>
    <cfRule type="cellIs" dxfId="10206" priority="474" operator="lessThan">
      <formula>0.29</formula>
    </cfRule>
  </conditionalFormatting>
  <conditionalFormatting sqref="F62">
    <cfRule type="cellIs" dxfId="10205" priority="499" operator="greaterThan">
      <formula>1</formula>
    </cfRule>
    <cfRule type="cellIs" dxfId="10204" priority="500" operator="greaterThan">
      <formula>0.89</formula>
    </cfRule>
    <cfRule type="cellIs" dxfId="10203" priority="501" operator="greaterThan">
      <formula>0.69</formula>
    </cfRule>
    <cfRule type="cellIs" dxfId="10202" priority="502" operator="greaterThan">
      <formula>0.49</formula>
    </cfRule>
    <cfRule type="cellIs" dxfId="10201" priority="503" operator="greaterThan">
      <formula>0.29</formula>
    </cfRule>
    <cfRule type="cellIs" dxfId="10200" priority="504" operator="lessThan">
      <formula>0.29</formula>
    </cfRule>
  </conditionalFormatting>
  <conditionalFormatting sqref="J62">
    <cfRule type="cellIs" dxfId="10199" priority="493" operator="greaterThan">
      <formula>1</formula>
    </cfRule>
    <cfRule type="cellIs" dxfId="10198" priority="494" operator="greaterThan">
      <formula>0.89</formula>
    </cfRule>
    <cfRule type="cellIs" dxfId="10197" priority="495" operator="greaterThan">
      <formula>0.69</formula>
    </cfRule>
    <cfRule type="cellIs" dxfId="10196" priority="496" operator="greaterThan">
      <formula>0.49</formula>
    </cfRule>
    <cfRule type="cellIs" dxfId="10195" priority="497" operator="greaterThan">
      <formula>0.29</formula>
    </cfRule>
    <cfRule type="cellIs" dxfId="10194" priority="498" operator="lessThan">
      <formula>0.29</formula>
    </cfRule>
  </conditionalFormatting>
  <conditionalFormatting sqref="K62">
    <cfRule type="cellIs" dxfId="10193" priority="487" operator="greaterThan">
      <formula>1</formula>
    </cfRule>
    <cfRule type="cellIs" dxfId="10192" priority="488" operator="greaterThan">
      <formula>0.89</formula>
    </cfRule>
    <cfRule type="cellIs" dxfId="10191" priority="489" operator="greaterThan">
      <formula>0.69</formula>
    </cfRule>
    <cfRule type="cellIs" dxfId="10190" priority="490" operator="greaterThan">
      <formula>0.49</formula>
    </cfRule>
    <cfRule type="cellIs" dxfId="10189" priority="491" operator="greaterThan">
      <formula>0.29</formula>
    </cfRule>
    <cfRule type="cellIs" dxfId="10188" priority="492" operator="lessThan">
      <formula>0.29</formula>
    </cfRule>
  </conditionalFormatting>
  <conditionalFormatting sqref="O62">
    <cfRule type="cellIs" dxfId="10187" priority="481" operator="greaterThan">
      <formula>1</formula>
    </cfRule>
    <cfRule type="cellIs" dxfId="10186" priority="482" operator="greaterThan">
      <formula>0.89</formula>
    </cfRule>
    <cfRule type="cellIs" dxfId="10185" priority="483" operator="greaterThan">
      <formula>0.69</formula>
    </cfRule>
    <cfRule type="cellIs" dxfId="10184" priority="484" operator="greaterThan">
      <formula>0.49</formula>
    </cfRule>
    <cfRule type="cellIs" dxfId="10183" priority="485" operator="greaterThan">
      <formula>0.29</formula>
    </cfRule>
    <cfRule type="cellIs" dxfId="10182" priority="486" operator="lessThan">
      <formula>0.29</formula>
    </cfRule>
  </conditionalFormatting>
  <conditionalFormatting sqref="S62">
    <cfRule type="cellIs" dxfId="10181" priority="475" operator="greaterThan">
      <formula>1</formula>
    </cfRule>
    <cfRule type="cellIs" dxfId="10180" priority="476" operator="greaterThan">
      <formula>0.89</formula>
    </cfRule>
    <cfRule type="cellIs" dxfId="10179" priority="477" operator="greaterThan">
      <formula>0.69</formula>
    </cfRule>
    <cfRule type="cellIs" dxfId="10178" priority="478" operator="greaterThan">
      <formula>0.49</formula>
    </cfRule>
    <cfRule type="cellIs" dxfId="10177" priority="479" operator="greaterThan">
      <formula>0.29</formula>
    </cfRule>
    <cfRule type="cellIs" dxfId="10176" priority="480" operator="lessThan">
      <formula>0.29</formula>
    </cfRule>
  </conditionalFormatting>
  <conditionalFormatting sqref="V19">
    <cfRule type="cellIs" dxfId="10175" priority="433" operator="greaterThan">
      <formula>1</formula>
    </cfRule>
    <cfRule type="cellIs" dxfId="10174" priority="434" operator="greaterThan">
      <formula>0.89</formula>
    </cfRule>
    <cfRule type="cellIs" dxfId="10173" priority="435" operator="greaterThan">
      <formula>0.69</formula>
    </cfRule>
    <cfRule type="cellIs" dxfId="10172" priority="436" operator="greaterThan">
      <formula>0.49</formula>
    </cfRule>
    <cfRule type="cellIs" dxfId="10171" priority="437" operator="greaterThan">
      <formula>0.29</formula>
    </cfRule>
    <cfRule type="cellIs" dxfId="10170" priority="438" operator="lessThan">
      <formula>0.29</formula>
    </cfRule>
  </conditionalFormatting>
  <conditionalFormatting sqref="V22">
    <cfRule type="cellIs" dxfId="10169" priority="397" operator="greaterThan">
      <formula>1</formula>
    </cfRule>
    <cfRule type="cellIs" dxfId="10168" priority="398" operator="greaterThan">
      <formula>0.89</formula>
    </cfRule>
    <cfRule type="cellIs" dxfId="10167" priority="399" operator="greaterThan">
      <formula>0.69</formula>
    </cfRule>
    <cfRule type="cellIs" dxfId="10166" priority="400" operator="greaterThan">
      <formula>0.49</formula>
    </cfRule>
    <cfRule type="cellIs" dxfId="10165" priority="401" operator="greaterThan">
      <formula>0.29</formula>
    </cfRule>
    <cfRule type="cellIs" dxfId="10164" priority="402" operator="lessThan">
      <formula>0.29</formula>
    </cfRule>
  </conditionalFormatting>
  <conditionalFormatting sqref="V31">
    <cfRule type="cellIs" dxfId="10163" priority="289" operator="greaterThan">
      <formula>1</formula>
    </cfRule>
    <cfRule type="cellIs" dxfId="10162" priority="290" operator="greaterThan">
      <formula>0.89</formula>
    </cfRule>
    <cfRule type="cellIs" dxfId="10161" priority="291" operator="greaterThan">
      <formula>0.69</formula>
    </cfRule>
    <cfRule type="cellIs" dxfId="10160" priority="292" operator="greaterThan">
      <formula>0.49</formula>
    </cfRule>
    <cfRule type="cellIs" dxfId="10159" priority="293" operator="greaterThan">
      <formula>0.29</formula>
    </cfRule>
    <cfRule type="cellIs" dxfId="10158" priority="294" operator="lessThan">
      <formula>0.29</formula>
    </cfRule>
  </conditionalFormatting>
  <conditionalFormatting sqref="V34">
    <cfRule type="cellIs" dxfId="10157" priority="253" operator="greaterThan">
      <formula>1</formula>
    </cfRule>
    <cfRule type="cellIs" dxfId="10156" priority="254" operator="greaterThan">
      <formula>0.89</formula>
    </cfRule>
    <cfRule type="cellIs" dxfId="10155" priority="255" operator="greaterThan">
      <formula>0.69</formula>
    </cfRule>
    <cfRule type="cellIs" dxfId="10154" priority="256" operator="greaterThan">
      <formula>0.49</formula>
    </cfRule>
    <cfRule type="cellIs" dxfId="10153" priority="257" operator="greaterThan">
      <formula>0.29</formula>
    </cfRule>
    <cfRule type="cellIs" dxfId="10152" priority="258" operator="lessThan">
      <formula>0.29</formula>
    </cfRule>
  </conditionalFormatting>
  <conditionalFormatting sqref="H19">
    <cfRule type="cellIs" dxfId="10151" priority="463" operator="greaterThan">
      <formula>1</formula>
    </cfRule>
    <cfRule type="cellIs" dxfId="10150" priority="464" operator="greaterThan">
      <formula>0.89</formula>
    </cfRule>
    <cfRule type="cellIs" dxfId="10149" priority="465" operator="greaterThan">
      <formula>0.69</formula>
    </cfRule>
    <cfRule type="cellIs" dxfId="10148" priority="466" operator="greaterThan">
      <formula>0.49</formula>
    </cfRule>
    <cfRule type="cellIs" dxfId="10147" priority="467" operator="greaterThan">
      <formula>0.29</formula>
    </cfRule>
    <cfRule type="cellIs" dxfId="10146" priority="468" operator="lessThan">
      <formula>0.29</formula>
    </cfRule>
  </conditionalFormatting>
  <conditionalFormatting sqref="L19">
    <cfRule type="cellIs" dxfId="10145" priority="457" operator="greaterThan">
      <formula>1</formula>
    </cfRule>
    <cfRule type="cellIs" dxfId="10144" priority="458" operator="greaterThan">
      <formula>0.89</formula>
    </cfRule>
    <cfRule type="cellIs" dxfId="10143" priority="459" operator="greaterThan">
      <formula>0.69</formula>
    </cfRule>
    <cfRule type="cellIs" dxfId="10142" priority="460" operator="greaterThan">
      <formula>0.49</formula>
    </cfRule>
    <cfRule type="cellIs" dxfId="10141" priority="461" operator="greaterThan">
      <formula>0.29</formula>
    </cfRule>
    <cfRule type="cellIs" dxfId="10140" priority="462" operator="lessThan">
      <formula>0.29</formula>
    </cfRule>
  </conditionalFormatting>
  <conditionalFormatting sqref="M19">
    <cfRule type="cellIs" dxfId="10139" priority="451" operator="greaterThan">
      <formula>1</formula>
    </cfRule>
    <cfRule type="cellIs" dxfId="10138" priority="452" operator="greaterThan">
      <formula>0.89</formula>
    </cfRule>
    <cfRule type="cellIs" dxfId="10137" priority="453" operator="greaterThan">
      <formula>0.69</formula>
    </cfRule>
    <cfRule type="cellIs" dxfId="10136" priority="454" operator="greaterThan">
      <formula>0.49</formula>
    </cfRule>
    <cfRule type="cellIs" dxfId="10135" priority="455" operator="greaterThan">
      <formula>0.29</formula>
    </cfRule>
    <cfRule type="cellIs" dxfId="10134" priority="456" operator="lessThan">
      <formula>0.29</formula>
    </cfRule>
  </conditionalFormatting>
  <conditionalFormatting sqref="Q19">
    <cfRule type="cellIs" dxfId="10133" priority="445" operator="greaterThan">
      <formula>1</formula>
    </cfRule>
    <cfRule type="cellIs" dxfId="10132" priority="446" operator="greaterThan">
      <formula>0.89</formula>
    </cfRule>
    <cfRule type="cellIs" dxfId="10131" priority="447" operator="greaterThan">
      <formula>0.69</formula>
    </cfRule>
    <cfRule type="cellIs" dxfId="10130" priority="448" operator="greaterThan">
      <formula>0.49</formula>
    </cfRule>
    <cfRule type="cellIs" dxfId="10129" priority="449" operator="greaterThan">
      <formula>0.29</formula>
    </cfRule>
    <cfRule type="cellIs" dxfId="10128" priority="450" operator="lessThan">
      <formula>0.29</formula>
    </cfRule>
  </conditionalFormatting>
  <conditionalFormatting sqref="U19">
    <cfRule type="cellIs" dxfId="10127" priority="439" operator="greaterThan">
      <formula>1</formula>
    </cfRule>
    <cfRule type="cellIs" dxfId="10126" priority="440" operator="greaterThan">
      <formula>0.89</formula>
    </cfRule>
    <cfRule type="cellIs" dxfId="10125" priority="441" operator="greaterThan">
      <formula>0.69</formula>
    </cfRule>
    <cfRule type="cellIs" dxfId="10124" priority="442" operator="greaterThan">
      <formula>0.49</formula>
    </cfRule>
    <cfRule type="cellIs" dxfId="10123" priority="443" operator="greaterThan">
      <formula>0.29</formula>
    </cfRule>
    <cfRule type="cellIs" dxfId="10122" priority="444" operator="lessThan">
      <formula>0.29</formula>
    </cfRule>
  </conditionalFormatting>
  <conditionalFormatting sqref="H22">
    <cfRule type="cellIs" dxfId="10121" priority="427" operator="greaterThan">
      <formula>1</formula>
    </cfRule>
    <cfRule type="cellIs" dxfId="10120" priority="428" operator="greaterThan">
      <formula>0.89</formula>
    </cfRule>
    <cfRule type="cellIs" dxfId="10119" priority="429" operator="greaterThan">
      <formula>0.69</formula>
    </cfRule>
    <cfRule type="cellIs" dxfId="10118" priority="430" operator="greaterThan">
      <formula>0.49</formula>
    </cfRule>
    <cfRule type="cellIs" dxfId="10117" priority="431" operator="greaterThan">
      <formula>0.29</formula>
    </cfRule>
    <cfRule type="cellIs" dxfId="10116" priority="432" operator="lessThan">
      <formula>0.29</formula>
    </cfRule>
  </conditionalFormatting>
  <conditionalFormatting sqref="L22">
    <cfRule type="cellIs" dxfId="10115" priority="421" operator="greaterThan">
      <formula>1</formula>
    </cfRule>
    <cfRule type="cellIs" dxfId="10114" priority="422" operator="greaterThan">
      <formula>0.89</formula>
    </cfRule>
    <cfRule type="cellIs" dxfId="10113" priority="423" operator="greaterThan">
      <formula>0.69</formula>
    </cfRule>
    <cfRule type="cellIs" dxfId="10112" priority="424" operator="greaterThan">
      <formula>0.49</formula>
    </cfRule>
    <cfRule type="cellIs" dxfId="10111" priority="425" operator="greaterThan">
      <formula>0.29</formula>
    </cfRule>
    <cfRule type="cellIs" dxfId="10110" priority="426" operator="lessThan">
      <formula>0.29</formula>
    </cfRule>
  </conditionalFormatting>
  <conditionalFormatting sqref="M22">
    <cfRule type="cellIs" dxfId="10109" priority="415" operator="greaterThan">
      <formula>1</formula>
    </cfRule>
    <cfRule type="cellIs" dxfId="10108" priority="416" operator="greaterThan">
      <formula>0.89</formula>
    </cfRule>
    <cfRule type="cellIs" dxfId="10107" priority="417" operator="greaterThan">
      <formula>0.69</formula>
    </cfRule>
    <cfRule type="cellIs" dxfId="10106" priority="418" operator="greaterThan">
      <formula>0.49</formula>
    </cfRule>
    <cfRule type="cellIs" dxfId="10105" priority="419" operator="greaterThan">
      <formula>0.29</formula>
    </cfRule>
    <cfRule type="cellIs" dxfId="10104" priority="420" operator="lessThan">
      <formula>0.29</formula>
    </cfRule>
  </conditionalFormatting>
  <conditionalFormatting sqref="Q22">
    <cfRule type="cellIs" dxfId="10103" priority="409" operator="greaterThan">
      <formula>1</formula>
    </cfRule>
    <cfRule type="cellIs" dxfId="10102" priority="410" operator="greaterThan">
      <formula>0.89</formula>
    </cfRule>
    <cfRule type="cellIs" dxfId="10101" priority="411" operator="greaterThan">
      <formula>0.69</formula>
    </cfRule>
    <cfRule type="cellIs" dxfId="10100" priority="412" operator="greaterThan">
      <formula>0.49</formula>
    </cfRule>
    <cfRule type="cellIs" dxfId="10099" priority="413" operator="greaterThan">
      <formula>0.29</formula>
    </cfRule>
    <cfRule type="cellIs" dxfId="10098" priority="414" operator="lessThan">
      <formula>0.29</formula>
    </cfRule>
  </conditionalFormatting>
  <conditionalFormatting sqref="U22">
    <cfRule type="cellIs" dxfId="10097" priority="403" operator="greaterThan">
      <formula>1</formula>
    </cfRule>
    <cfRule type="cellIs" dxfId="10096" priority="404" operator="greaterThan">
      <formula>0.89</formula>
    </cfRule>
    <cfRule type="cellIs" dxfId="10095" priority="405" operator="greaterThan">
      <formula>0.69</formula>
    </cfRule>
    <cfRule type="cellIs" dxfId="10094" priority="406" operator="greaterThan">
      <formula>0.49</formula>
    </cfRule>
    <cfRule type="cellIs" dxfId="10093" priority="407" operator="greaterThan">
      <formula>0.29</formula>
    </cfRule>
    <cfRule type="cellIs" dxfId="10092" priority="408" operator="lessThan">
      <formula>0.29</formula>
    </cfRule>
  </conditionalFormatting>
  <conditionalFormatting sqref="V25">
    <cfRule type="cellIs" dxfId="10091" priority="361" operator="greaterThan">
      <formula>1</formula>
    </cfRule>
    <cfRule type="cellIs" dxfId="10090" priority="362" operator="greaterThan">
      <formula>0.89</formula>
    </cfRule>
    <cfRule type="cellIs" dxfId="10089" priority="363" operator="greaterThan">
      <formula>0.69</formula>
    </cfRule>
    <cfRule type="cellIs" dxfId="10088" priority="364" operator="greaterThan">
      <formula>0.49</formula>
    </cfRule>
    <cfRule type="cellIs" dxfId="10087" priority="365" operator="greaterThan">
      <formula>0.29</formula>
    </cfRule>
    <cfRule type="cellIs" dxfId="10086" priority="366" operator="lessThan">
      <formula>0.29</formula>
    </cfRule>
  </conditionalFormatting>
  <conditionalFormatting sqref="H25">
    <cfRule type="cellIs" dxfId="10085" priority="391" operator="greaterThan">
      <formula>1</formula>
    </cfRule>
    <cfRule type="cellIs" dxfId="10084" priority="392" operator="greaterThan">
      <formula>0.89</formula>
    </cfRule>
    <cfRule type="cellIs" dxfId="10083" priority="393" operator="greaterThan">
      <formula>0.69</formula>
    </cfRule>
    <cfRule type="cellIs" dxfId="10082" priority="394" operator="greaterThan">
      <formula>0.49</formula>
    </cfRule>
    <cfRule type="cellIs" dxfId="10081" priority="395" operator="greaterThan">
      <formula>0.29</formula>
    </cfRule>
    <cfRule type="cellIs" dxfId="10080" priority="396" operator="lessThan">
      <formula>0.29</formula>
    </cfRule>
  </conditionalFormatting>
  <conditionalFormatting sqref="L25">
    <cfRule type="cellIs" dxfId="10079" priority="385" operator="greaterThan">
      <formula>1</formula>
    </cfRule>
    <cfRule type="cellIs" dxfId="10078" priority="386" operator="greaterThan">
      <formula>0.89</formula>
    </cfRule>
    <cfRule type="cellIs" dxfId="10077" priority="387" operator="greaterThan">
      <formula>0.69</formula>
    </cfRule>
    <cfRule type="cellIs" dxfId="10076" priority="388" operator="greaterThan">
      <formula>0.49</formula>
    </cfRule>
    <cfRule type="cellIs" dxfId="10075" priority="389" operator="greaterThan">
      <formula>0.29</formula>
    </cfRule>
    <cfRule type="cellIs" dxfId="10074" priority="390" operator="lessThan">
      <formula>0.29</formula>
    </cfRule>
  </conditionalFormatting>
  <conditionalFormatting sqref="M25">
    <cfRule type="cellIs" dxfId="10073" priority="379" operator="greaterThan">
      <formula>1</formula>
    </cfRule>
    <cfRule type="cellIs" dxfId="10072" priority="380" operator="greaterThan">
      <formula>0.89</formula>
    </cfRule>
    <cfRule type="cellIs" dxfId="10071" priority="381" operator="greaterThan">
      <formula>0.69</formula>
    </cfRule>
    <cfRule type="cellIs" dxfId="10070" priority="382" operator="greaterThan">
      <formula>0.49</formula>
    </cfRule>
    <cfRule type="cellIs" dxfId="10069" priority="383" operator="greaterThan">
      <formula>0.29</formula>
    </cfRule>
    <cfRule type="cellIs" dxfId="10068" priority="384" operator="lessThan">
      <formula>0.29</formula>
    </cfRule>
  </conditionalFormatting>
  <conditionalFormatting sqref="Q25">
    <cfRule type="cellIs" dxfId="10067" priority="373" operator="greaterThan">
      <formula>1</formula>
    </cfRule>
    <cfRule type="cellIs" dxfId="10066" priority="374" operator="greaterThan">
      <formula>0.89</formula>
    </cfRule>
    <cfRule type="cellIs" dxfId="10065" priority="375" operator="greaterThan">
      <formula>0.69</formula>
    </cfRule>
    <cfRule type="cellIs" dxfId="10064" priority="376" operator="greaterThan">
      <formula>0.49</formula>
    </cfRule>
    <cfRule type="cellIs" dxfId="10063" priority="377" operator="greaterThan">
      <formula>0.29</formula>
    </cfRule>
    <cfRule type="cellIs" dxfId="10062" priority="378" operator="lessThan">
      <formula>0.29</formula>
    </cfRule>
  </conditionalFormatting>
  <conditionalFormatting sqref="U25">
    <cfRule type="cellIs" dxfId="10061" priority="367" operator="greaterThan">
      <formula>1</formula>
    </cfRule>
    <cfRule type="cellIs" dxfId="10060" priority="368" operator="greaterThan">
      <formula>0.89</formula>
    </cfRule>
    <cfRule type="cellIs" dxfId="10059" priority="369" operator="greaterThan">
      <formula>0.69</formula>
    </cfRule>
    <cfRule type="cellIs" dxfId="10058" priority="370" operator="greaterThan">
      <formula>0.49</formula>
    </cfRule>
    <cfRule type="cellIs" dxfId="10057" priority="371" operator="greaterThan">
      <formula>0.29</formula>
    </cfRule>
    <cfRule type="cellIs" dxfId="10056" priority="372" operator="lessThan">
      <formula>0.29</formula>
    </cfRule>
  </conditionalFormatting>
  <conditionalFormatting sqref="V28">
    <cfRule type="cellIs" dxfId="10055" priority="325" operator="greaterThan">
      <formula>1</formula>
    </cfRule>
    <cfRule type="cellIs" dxfId="10054" priority="326" operator="greaterThan">
      <formula>0.89</formula>
    </cfRule>
    <cfRule type="cellIs" dxfId="10053" priority="327" operator="greaterThan">
      <formula>0.69</formula>
    </cfRule>
    <cfRule type="cellIs" dxfId="10052" priority="328" operator="greaterThan">
      <formula>0.49</formula>
    </cfRule>
    <cfRule type="cellIs" dxfId="10051" priority="329" operator="greaterThan">
      <formula>0.29</formula>
    </cfRule>
    <cfRule type="cellIs" dxfId="10050" priority="330" operator="lessThan">
      <formula>0.29</formula>
    </cfRule>
  </conditionalFormatting>
  <conditionalFormatting sqref="H28">
    <cfRule type="cellIs" dxfId="10049" priority="355" operator="greaterThan">
      <formula>1</formula>
    </cfRule>
    <cfRule type="cellIs" dxfId="10048" priority="356" operator="greaterThan">
      <formula>0.89</formula>
    </cfRule>
    <cfRule type="cellIs" dxfId="10047" priority="357" operator="greaterThan">
      <formula>0.69</formula>
    </cfRule>
    <cfRule type="cellIs" dxfId="10046" priority="358" operator="greaterThan">
      <formula>0.49</formula>
    </cfRule>
    <cfRule type="cellIs" dxfId="10045" priority="359" operator="greaterThan">
      <formula>0.29</formula>
    </cfRule>
    <cfRule type="cellIs" dxfId="10044" priority="360" operator="lessThan">
      <formula>0.29</formula>
    </cfRule>
  </conditionalFormatting>
  <conditionalFormatting sqref="L28">
    <cfRule type="cellIs" dxfId="10043" priority="349" operator="greaterThan">
      <formula>1</formula>
    </cfRule>
    <cfRule type="cellIs" dxfId="10042" priority="350" operator="greaterThan">
      <formula>0.89</formula>
    </cfRule>
    <cfRule type="cellIs" dxfId="10041" priority="351" operator="greaterThan">
      <formula>0.69</formula>
    </cfRule>
    <cfRule type="cellIs" dxfId="10040" priority="352" operator="greaterThan">
      <formula>0.49</formula>
    </cfRule>
    <cfRule type="cellIs" dxfId="10039" priority="353" operator="greaterThan">
      <formula>0.29</formula>
    </cfRule>
    <cfRule type="cellIs" dxfId="10038" priority="354" operator="lessThan">
      <formula>0.29</formula>
    </cfRule>
  </conditionalFormatting>
  <conditionalFormatting sqref="M28">
    <cfRule type="cellIs" dxfId="10037" priority="343" operator="greaterThan">
      <formula>1</formula>
    </cfRule>
    <cfRule type="cellIs" dxfId="10036" priority="344" operator="greaterThan">
      <formula>0.89</formula>
    </cfRule>
    <cfRule type="cellIs" dxfId="10035" priority="345" operator="greaterThan">
      <formula>0.69</formula>
    </cfRule>
    <cfRule type="cellIs" dxfId="10034" priority="346" operator="greaterThan">
      <formula>0.49</formula>
    </cfRule>
    <cfRule type="cellIs" dxfId="10033" priority="347" operator="greaterThan">
      <formula>0.29</formula>
    </cfRule>
    <cfRule type="cellIs" dxfId="10032" priority="348" operator="lessThan">
      <formula>0.29</formula>
    </cfRule>
  </conditionalFormatting>
  <conditionalFormatting sqref="Q28">
    <cfRule type="cellIs" dxfId="10031" priority="337" operator="greaterThan">
      <formula>1</formula>
    </cfRule>
    <cfRule type="cellIs" dxfId="10030" priority="338" operator="greaterThan">
      <formula>0.89</formula>
    </cfRule>
    <cfRule type="cellIs" dxfId="10029" priority="339" operator="greaterThan">
      <formula>0.69</formula>
    </cfRule>
    <cfRule type="cellIs" dxfId="10028" priority="340" operator="greaterThan">
      <formula>0.49</formula>
    </cfRule>
    <cfRule type="cellIs" dxfId="10027" priority="341" operator="greaterThan">
      <formula>0.29</formula>
    </cfRule>
    <cfRule type="cellIs" dxfId="10026" priority="342" operator="lessThan">
      <formula>0.29</formula>
    </cfRule>
  </conditionalFormatting>
  <conditionalFormatting sqref="U28">
    <cfRule type="cellIs" dxfId="10025" priority="331" operator="greaterThan">
      <formula>1</formula>
    </cfRule>
    <cfRule type="cellIs" dxfId="10024" priority="332" operator="greaterThan">
      <formula>0.89</formula>
    </cfRule>
    <cfRule type="cellIs" dxfId="10023" priority="333" operator="greaterThan">
      <formula>0.69</formula>
    </cfRule>
    <cfRule type="cellIs" dxfId="10022" priority="334" operator="greaterThan">
      <formula>0.49</formula>
    </cfRule>
    <cfRule type="cellIs" dxfId="10021" priority="335" operator="greaterThan">
      <formula>0.29</formula>
    </cfRule>
    <cfRule type="cellIs" dxfId="10020" priority="336" operator="lessThan">
      <formula>0.29</formula>
    </cfRule>
  </conditionalFormatting>
  <conditionalFormatting sqref="H31">
    <cfRule type="cellIs" dxfId="10019" priority="319" operator="greaterThan">
      <formula>1</formula>
    </cfRule>
    <cfRule type="cellIs" dxfId="10018" priority="320" operator="greaterThan">
      <formula>0.89</formula>
    </cfRule>
    <cfRule type="cellIs" dxfId="10017" priority="321" operator="greaterThan">
      <formula>0.69</formula>
    </cfRule>
    <cfRule type="cellIs" dxfId="10016" priority="322" operator="greaterThan">
      <formula>0.49</formula>
    </cfRule>
    <cfRule type="cellIs" dxfId="10015" priority="323" operator="greaterThan">
      <formula>0.29</formula>
    </cfRule>
    <cfRule type="cellIs" dxfId="10014" priority="324" operator="lessThan">
      <formula>0.29</formula>
    </cfRule>
  </conditionalFormatting>
  <conditionalFormatting sqref="L31">
    <cfRule type="cellIs" dxfId="10013" priority="313" operator="greaterThan">
      <formula>1</formula>
    </cfRule>
    <cfRule type="cellIs" dxfId="10012" priority="314" operator="greaterThan">
      <formula>0.89</formula>
    </cfRule>
    <cfRule type="cellIs" dxfId="10011" priority="315" operator="greaterThan">
      <formula>0.69</formula>
    </cfRule>
    <cfRule type="cellIs" dxfId="10010" priority="316" operator="greaterThan">
      <formula>0.49</formula>
    </cfRule>
    <cfRule type="cellIs" dxfId="10009" priority="317" operator="greaterThan">
      <formula>0.29</formula>
    </cfRule>
    <cfRule type="cellIs" dxfId="10008" priority="318" operator="lessThan">
      <formula>0.29</formula>
    </cfRule>
  </conditionalFormatting>
  <conditionalFormatting sqref="M31">
    <cfRule type="cellIs" dxfId="10007" priority="307" operator="greaterThan">
      <formula>1</formula>
    </cfRule>
    <cfRule type="cellIs" dxfId="10006" priority="308" operator="greaterThan">
      <formula>0.89</formula>
    </cfRule>
    <cfRule type="cellIs" dxfId="10005" priority="309" operator="greaterThan">
      <formula>0.69</formula>
    </cfRule>
    <cfRule type="cellIs" dxfId="10004" priority="310" operator="greaterThan">
      <formula>0.49</formula>
    </cfRule>
    <cfRule type="cellIs" dxfId="10003" priority="311" operator="greaterThan">
      <formula>0.29</formula>
    </cfRule>
    <cfRule type="cellIs" dxfId="10002" priority="312" operator="lessThan">
      <formula>0.29</formula>
    </cfRule>
  </conditionalFormatting>
  <conditionalFormatting sqref="Q31">
    <cfRule type="cellIs" dxfId="10001" priority="301" operator="greaterThan">
      <formula>1</formula>
    </cfRule>
    <cfRule type="cellIs" dxfId="10000" priority="302" operator="greaterThan">
      <formula>0.89</formula>
    </cfRule>
    <cfRule type="cellIs" dxfId="9999" priority="303" operator="greaterThan">
      <formula>0.69</formula>
    </cfRule>
    <cfRule type="cellIs" dxfId="9998" priority="304" operator="greaterThan">
      <formula>0.49</formula>
    </cfRule>
    <cfRule type="cellIs" dxfId="9997" priority="305" operator="greaterThan">
      <formula>0.29</formula>
    </cfRule>
    <cfRule type="cellIs" dxfId="9996" priority="306" operator="lessThan">
      <formula>0.29</formula>
    </cfRule>
  </conditionalFormatting>
  <conditionalFormatting sqref="U31">
    <cfRule type="cellIs" dxfId="9995" priority="295" operator="greaterThan">
      <formula>1</formula>
    </cfRule>
    <cfRule type="cellIs" dxfId="9994" priority="296" operator="greaterThan">
      <formula>0.89</formula>
    </cfRule>
    <cfRule type="cellIs" dxfId="9993" priority="297" operator="greaterThan">
      <formula>0.69</formula>
    </cfRule>
    <cfRule type="cellIs" dxfId="9992" priority="298" operator="greaterThan">
      <formula>0.49</formula>
    </cfRule>
    <cfRule type="cellIs" dxfId="9991" priority="299" operator="greaterThan">
      <formula>0.29</formula>
    </cfRule>
    <cfRule type="cellIs" dxfId="9990" priority="300" operator="lessThan">
      <formula>0.29</formula>
    </cfRule>
  </conditionalFormatting>
  <conditionalFormatting sqref="H34">
    <cfRule type="cellIs" dxfId="9989" priority="283" operator="greaterThan">
      <formula>1</formula>
    </cfRule>
    <cfRule type="cellIs" dxfId="9988" priority="284" operator="greaterThan">
      <formula>0.89</formula>
    </cfRule>
    <cfRule type="cellIs" dxfId="9987" priority="285" operator="greaterThan">
      <formula>0.69</formula>
    </cfRule>
    <cfRule type="cellIs" dxfId="9986" priority="286" operator="greaterThan">
      <formula>0.49</formula>
    </cfRule>
    <cfRule type="cellIs" dxfId="9985" priority="287" operator="greaterThan">
      <formula>0.29</formula>
    </cfRule>
    <cfRule type="cellIs" dxfId="9984" priority="288" operator="lessThan">
      <formula>0.29</formula>
    </cfRule>
  </conditionalFormatting>
  <conditionalFormatting sqref="L34">
    <cfRule type="cellIs" dxfId="9983" priority="277" operator="greaterThan">
      <formula>1</formula>
    </cfRule>
    <cfRule type="cellIs" dxfId="9982" priority="278" operator="greaterThan">
      <formula>0.89</formula>
    </cfRule>
    <cfRule type="cellIs" dxfId="9981" priority="279" operator="greaterThan">
      <formula>0.69</formula>
    </cfRule>
    <cfRule type="cellIs" dxfId="9980" priority="280" operator="greaterThan">
      <formula>0.49</formula>
    </cfRule>
    <cfRule type="cellIs" dxfId="9979" priority="281" operator="greaterThan">
      <formula>0.29</formula>
    </cfRule>
    <cfRule type="cellIs" dxfId="9978" priority="282" operator="lessThan">
      <formula>0.29</formula>
    </cfRule>
  </conditionalFormatting>
  <conditionalFormatting sqref="M34">
    <cfRule type="cellIs" dxfId="9977" priority="271" operator="greaterThan">
      <formula>1</formula>
    </cfRule>
    <cfRule type="cellIs" dxfId="9976" priority="272" operator="greaterThan">
      <formula>0.89</formula>
    </cfRule>
    <cfRule type="cellIs" dxfId="9975" priority="273" operator="greaterThan">
      <formula>0.69</formula>
    </cfRule>
    <cfRule type="cellIs" dxfId="9974" priority="274" operator="greaterThan">
      <formula>0.49</formula>
    </cfRule>
    <cfRule type="cellIs" dxfId="9973" priority="275" operator="greaterThan">
      <formula>0.29</formula>
    </cfRule>
    <cfRule type="cellIs" dxfId="9972" priority="276" operator="lessThan">
      <formula>0.29</formula>
    </cfRule>
  </conditionalFormatting>
  <conditionalFormatting sqref="Q34">
    <cfRule type="cellIs" dxfId="9971" priority="265" operator="greaterThan">
      <formula>1</formula>
    </cfRule>
    <cfRule type="cellIs" dxfId="9970" priority="266" operator="greaterThan">
      <formula>0.89</formula>
    </cfRule>
    <cfRule type="cellIs" dxfId="9969" priority="267" operator="greaterThan">
      <formula>0.69</formula>
    </cfRule>
    <cfRule type="cellIs" dxfId="9968" priority="268" operator="greaterThan">
      <formula>0.49</formula>
    </cfRule>
    <cfRule type="cellIs" dxfId="9967" priority="269" operator="greaterThan">
      <formula>0.29</formula>
    </cfRule>
    <cfRule type="cellIs" dxfId="9966" priority="270" operator="lessThan">
      <formula>0.29</formula>
    </cfRule>
  </conditionalFormatting>
  <conditionalFormatting sqref="U34">
    <cfRule type="cellIs" dxfId="9965" priority="259" operator="greaterThan">
      <formula>1</formula>
    </cfRule>
    <cfRule type="cellIs" dxfId="9964" priority="260" operator="greaterThan">
      <formula>0.89</formula>
    </cfRule>
    <cfRule type="cellIs" dxfId="9963" priority="261" operator="greaterThan">
      <formula>0.69</formula>
    </cfRule>
    <cfRule type="cellIs" dxfId="9962" priority="262" operator="greaterThan">
      <formula>0.49</formula>
    </cfRule>
    <cfRule type="cellIs" dxfId="9961" priority="263" operator="greaterThan">
      <formula>0.29</formula>
    </cfRule>
    <cfRule type="cellIs" dxfId="9960" priority="264" operator="lessThan">
      <formula>0.29</formula>
    </cfRule>
  </conditionalFormatting>
  <conditionalFormatting sqref="F44">
    <cfRule type="cellIs" dxfId="9959" priority="247" operator="greaterThan">
      <formula>1</formula>
    </cfRule>
    <cfRule type="cellIs" dxfId="9958" priority="248" operator="greaterThan">
      <formula>0.89</formula>
    </cfRule>
    <cfRule type="cellIs" dxfId="9957" priority="249" operator="greaterThan">
      <formula>0.69</formula>
    </cfRule>
    <cfRule type="cellIs" dxfId="9956" priority="250" operator="greaterThan">
      <formula>0.49</formula>
    </cfRule>
    <cfRule type="cellIs" dxfId="9955" priority="251" operator="greaterThan">
      <formula>0.29</formula>
    </cfRule>
    <cfRule type="cellIs" dxfId="9954" priority="252" operator="lessThan">
      <formula>0.29</formula>
    </cfRule>
  </conditionalFormatting>
  <conditionalFormatting sqref="J44">
    <cfRule type="cellIs" dxfId="9953" priority="241" operator="greaterThan">
      <formula>1</formula>
    </cfRule>
    <cfRule type="cellIs" dxfId="9952" priority="242" operator="greaterThan">
      <formula>0.89</formula>
    </cfRule>
    <cfRule type="cellIs" dxfId="9951" priority="243" operator="greaterThan">
      <formula>0.69</formula>
    </cfRule>
    <cfRule type="cellIs" dxfId="9950" priority="244" operator="greaterThan">
      <formula>0.49</formula>
    </cfRule>
    <cfRule type="cellIs" dxfId="9949" priority="245" operator="greaterThan">
      <formula>0.29</formula>
    </cfRule>
    <cfRule type="cellIs" dxfId="9948" priority="246" operator="lessThan">
      <formula>0.29</formula>
    </cfRule>
  </conditionalFormatting>
  <conditionalFormatting sqref="K44">
    <cfRule type="cellIs" dxfId="9947" priority="235" operator="greaterThan">
      <formula>1</formula>
    </cfRule>
    <cfRule type="cellIs" dxfId="9946" priority="236" operator="greaterThan">
      <formula>0.89</formula>
    </cfRule>
    <cfRule type="cellIs" dxfId="9945" priority="237" operator="greaterThan">
      <formula>0.69</formula>
    </cfRule>
    <cfRule type="cellIs" dxfId="9944" priority="238" operator="greaterThan">
      <formula>0.49</formula>
    </cfRule>
    <cfRule type="cellIs" dxfId="9943" priority="239" operator="greaterThan">
      <formula>0.29</formula>
    </cfRule>
    <cfRule type="cellIs" dxfId="9942" priority="240" operator="lessThan">
      <formula>0.29</formula>
    </cfRule>
  </conditionalFormatting>
  <conditionalFormatting sqref="O44">
    <cfRule type="cellIs" dxfId="9941" priority="229" operator="greaterThan">
      <formula>1</formula>
    </cfRule>
    <cfRule type="cellIs" dxfId="9940" priority="230" operator="greaterThan">
      <formula>0.89</formula>
    </cfRule>
    <cfRule type="cellIs" dxfId="9939" priority="231" operator="greaterThan">
      <formula>0.69</formula>
    </cfRule>
    <cfRule type="cellIs" dxfId="9938" priority="232" operator="greaterThan">
      <formula>0.49</formula>
    </cfRule>
    <cfRule type="cellIs" dxfId="9937" priority="233" operator="greaterThan">
      <formula>0.29</formula>
    </cfRule>
    <cfRule type="cellIs" dxfId="9936" priority="234" operator="lessThan">
      <formula>0.29</formula>
    </cfRule>
  </conditionalFormatting>
  <conditionalFormatting sqref="S44">
    <cfRule type="cellIs" dxfId="9935" priority="223" operator="greaterThan">
      <formula>1</formula>
    </cfRule>
    <cfRule type="cellIs" dxfId="9934" priority="224" operator="greaterThan">
      <formula>0.89</formula>
    </cfRule>
    <cfRule type="cellIs" dxfId="9933" priority="225" operator="greaterThan">
      <formula>0.69</formula>
    </cfRule>
    <cfRule type="cellIs" dxfId="9932" priority="226" operator="greaterThan">
      <formula>0.49</formula>
    </cfRule>
    <cfRule type="cellIs" dxfId="9931" priority="227" operator="greaterThan">
      <formula>0.29</formula>
    </cfRule>
    <cfRule type="cellIs" dxfId="9930" priority="228" operator="lessThan">
      <formula>0.29</formula>
    </cfRule>
  </conditionalFormatting>
  <conditionalFormatting sqref="T44">
    <cfRule type="cellIs" dxfId="9929" priority="217" operator="greaterThan">
      <formula>1</formula>
    </cfRule>
    <cfRule type="cellIs" dxfId="9928" priority="218" operator="greaterThan">
      <formula>0.89</formula>
    </cfRule>
    <cfRule type="cellIs" dxfId="9927" priority="219" operator="greaterThan">
      <formula>0.69</formula>
    </cfRule>
    <cfRule type="cellIs" dxfId="9926" priority="220" operator="greaterThan">
      <formula>0.49</formula>
    </cfRule>
    <cfRule type="cellIs" dxfId="9925" priority="221" operator="greaterThan">
      <formula>0.29</formula>
    </cfRule>
    <cfRule type="cellIs" dxfId="9924" priority="222" operator="lessThan">
      <formula>0.29</formula>
    </cfRule>
  </conditionalFormatting>
  <conditionalFormatting sqref="F47">
    <cfRule type="cellIs" dxfId="9923" priority="211" operator="greaterThan">
      <formula>1</formula>
    </cfRule>
    <cfRule type="cellIs" dxfId="9922" priority="212" operator="greaterThan">
      <formula>0.89</formula>
    </cfRule>
    <cfRule type="cellIs" dxfId="9921" priority="213" operator="greaterThan">
      <formula>0.69</formula>
    </cfRule>
    <cfRule type="cellIs" dxfId="9920" priority="214" operator="greaterThan">
      <formula>0.49</formula>
    </cfRule>
    <cfRule type="cellIs" dxfId="9919" priority="215" operator="greaterThan">
      <formula>0.29</formula>
    </cfRule>
    <cfRule type="cellIs" dxfId="9918" priority="216" operator="lessThan">
      <formula>0.29</formula>
    </cfRule>
  </conditionalFormatting>
  <conditionalFormatting sqref="J47">
    <cfRule type="cellIs" dxfId="9917" priority="205" operator="greaterThan">
      <formula>1</formula>
    </cfRule>
    <cfRule type="cellIs" dxfId="9916" priority="206" operator="greaterThan">
      <formula>0.89</formula>
    </cfRule>
    <cfRule type="cellIs" dxfId="9915" priority="207" operator="greaterThan">
      <formula>0.69</formula>
    </cfRule>
    <cfRule type="cellIs" dxfId="9914" priority="208" operator="greaterThan">
      <formula>0.49</formula>
    </cfRule>
    <cfRule type="cellIs" dxfId="9913" priority="209" operator="greaterThan">
      <formula>0.29</formula>
    </cfRule>
    <cfRule type="cellIs" dxfId="9912" priority="210" operator="lessThan">
      <formula>0.29</formula>
    </cfRule>
  </conditionalFormatting>
  <conditionalFormatting sqref="K47">
    <cfRule type="cellIs" dxfId="9911" priority="199" operator="greaterThan">
      <formula>1</formula>
    </cfRule>
    <cfRule type="cellIs" dxfId="9910" priority="200" operator="greaterThan">
      <formula>0.89</formula>
    </cfRule>
    <cfRule type="cellIs" dxfId="9909" priority="201" operator="greaterThan">
      <formula>0.69</formula>
    </cfRule>
    <cfRule type="cellIs" dxfId="9908" priority="202" operator="greaterThan">
      <formula>0.49</formula>
    </cfRule>
    <cfRule type="cellIs" dxfId="9907" priority="203" operator="greaterThan">
      <formula>0.29</formula>
    </cfRule>
    <cfRule type="cellIs" dxfId="9906" priority="204" operator="lessThan">
      <formula>0.29</formula>
    </cfRule>
  </conditionalFormatting>
  <conditionalFormatting sqref="O47">
    <cfRule type="cellIs" dxfId="9905" priority="193" operator="greaterThan">
      <formula>1</formula>
    </cfRule>
    <cfRule type="cellIs" dxfId="9904" priority="194" operator="greaterThan">
      <formula>0.89</formula>
    </cfRule>
    <cfRule type="cellIs" dxfId="9903" priority="195" operator="greaterThan">
      <formula>0.69</formula>
    </cfRule>
    <cfRule type="cellIs" dxfId="9902" priority="196" operator="greaterThan">
      <formula>0.49</formula>
    </cfRule>
    <cfRule type="cellIs" dxfId="9901" priority="197" operator="greaterThan">
      <formula>0.29</formula>
    </cfRule>
    <cfRule type="cellIs" dxfId="9900" priority="198" operator="lessThan">
      <formula>0.29</formula>
    </cfRule>
  </conditionalFormatting>
  <conditionalFormatting sqref="S47">
    <cfRule type="cellIs" dxfId="9899" priority="187" operator="greaterThan">
      <formula>1</formula>
    </cfRule>
    <cfRule type="cellIs" dxfId="9898" priority="188" operator="greaterThan">
      <formula>0.89</formula>
    </cfRule>
    <cfRule type="cellIs" dxfId="9897" priority="189" operator="greaterThan">
      <formula>0.69</formula>
    </cfRule>
    <cfRule type="cellIs" dxfId="9896" priority="190" operator="greaterThan">
      <formula>0.49</formula>
    </cfRule>
    <cfRule type="cellIs" dxfId="9895" priority="191" operator="greaterThan">
      <formula>0.29</formula>
    </cfRule>
    <cfRule type="cellIs" dxfId="9894" priority="192" operator="lessThan">
      <formula>0.29</formula>
    </cfRule>
  </conditionalFormatting>
  <conditionalFormatting sqref="T47">
    <cfRule type="cellIs" dxfId="9893" priority="181" operator="greaterThan">
      <formula>1</formula>
    </cfRule>
    <cfRule type="cellIs" dxfId="9892" priority="182" operator="greaterThan">
      <formula>0.89</formula>
    </cfRule>
    <cfRule type="cellIs" dxfId="9891" priority="183" operator="greaterThan">
      <formula>0.69</formula>
    </cfRule>
    <cfRule type="cellIs" dxfId="9890" priority="184" operator="greaterThan">
      <formula>0.49</formula>
    </cfRule>
    <cfRule type="cellIs" dxfId="9889" priority="185" operator="greaterThan">
      <formula>0.29</formula>
    </cfRule>
    <cfRule type="cellIs" dxfId="9888" priority="186" operator="lessThan">
      <formula>0.29</formula>
    </cfRule>
  </conditionalFormatting>
  <conditionalFormatting sqref="F56">
    <cfRule type="cellIs" dxfId="9887" priority="103" operator="greaterThan">
      <formula>1</formula>
    </cfRule>
    <cfRule type="cellIs" dxfId="9886" priority="104" operator="greaterThan">
      <formula>0.89</formula>
    </cfRule>
    <cfRule type="cellIs" dxfId="9885" priority="105" operator="greaterThan">
      <formula>0.69</formula>
    </cfRule>
    <cfRule type="cellIs" dxfId="9884" priority="106" operator="greaterThan">
      <formula>0.49</formula>
    </cfRule>
    <cfRule type="cellIs" dxfId="9883" priority="107" operator="greaterThan">
      <formula>0.29</formula>
    </cfRule>
    <cfRule type="cellIs" dxfId="9882" priority="108" operator="lessThan">
      <formula>0.29</formula>
    </cfRule>
  </conditionalFormatting>
  <conditionalFormatting sqref="J56">
    <cfRule type="cellIs" dxfId="9881" priority="97" operator="greaterThan">
      <formula>1</formula>
    </cfRule>
    <cfRule type="cellIs" dxfId="9880" priority="98" operator="greaterThan">
      <formula>0.89</formula>
    </cfRule>
    <cfRule type="cellIs" dxfId="9879" priority="99" operator="greaterThan">
      <formula>0.69</formula>
    </cfRule>
    <cfRule type="cellIs" dxfId="9878" priority="100" operator="greaterThan">
      <formula>0.49</formula>
    </cfRule>
    <cfRule type="cellIs" dxfId="9877" priority="101" operator="greaterThan">
      <formula>0.29</formula>
    </cfRule>
    <cfRule type="cellIs" dxfId="9876" priority="102" operator="lessThan">
      <formula>0.29</formula>
    </cfRule>
  </conditionalFormatting>
  <conditionalFormatting sqref="K56">
    <cfRule type="cellIs" dxfId="9875" priority="91" operator="greaterThan">
      <formula>1</formula>
    </cfRule>
    <cfRule type="cellIs" dxfId="9874" priority="92" operator="greaterThan">
      <formula>0.89</formula>
    </cfRule>
    <cfRule type="cellIs" dxfId="9873" priority="93" operator="greaterThan">
      <formula>0.69</formula>
    </cfRule>
    <cfRule type="cellIs" dxfId="9872" priority="94" operator="greaterThan">
      <formula>0.49</formula>
    </cfRule>
    <cfRule type="cellIs" dxfId="9871" priority="95" operator="greaterThan">
      <formula>0.29</formula>
    </cfRule>
    <cfRule type="cellIs" dxfId="9870" priority="96" operator="lessThan">
      <formula>0.29</formula>
    </cfRule>
  </conditionalFormatting>
  <conditionalFormatting sqref="O56">
    <cfRule type="cellIs" dxfId="9869" priority="85" operator="greaterThan">
      <formula>1</formula>
    </cfRule>
    <cfRule type="cellIs" dxfId="9868" priority="86" operator="greaterThan">
      <formula>0.89</formula>
    </cfRule>
    <cfRule type="cellIs" dxfId="9867" priority="87" operator="greaterThan">
      <formula>0.69</formula>
    </cfRule>
    <cfRule type="cellIs" dxfId="9866" priority="88" operator="greaterThan">
      <formula>0.49</formula>
    </cfRule>
    <cfRule type="cellIs" dxfId="9865" priority="89" operator="greaterThan">
      <formula>0.29</formula>
    </cfRule>
    <cfRule type="cellIs" dxfId="9864" priority="90" operator="lessThan">
      <formula>0.29</formula>
    </cfRule>
  </conditionalFormatting>
  <conditionalFormatting sqref="S56">
    <cfRule type="cellIs" dxfId="9863" priority="79" operator="greaterThan">
      <formula>1</formula>
    </cfRule>
    <cfRule type="cellIs" dxfId="9862" priority="80" operator="greaterThan">
      <formula>0.89</formula>
    </cfRule>
    <cfRule type="cellIs" dxfId="9861" priority="81" operator="greaterThan">
      <formula>0.69</formula>
    </cfRule>
    <cfRule type="cellIs" dxfId="9860" priority="82" operator="greaterThan">
      <formula>0.49</formula>
    </cfRule>
    <cfRule type="cellIs" dxfId="9859" priority="83" operator="greaterThan">
      <formula>0.29</formula>
    </cfRule>
    <cfRule type="cellIs" dxfId="9858" priority="84" operator="lessThan">
      <formula>0.29</formula>
    </cfRule>
  </conditionalFormatting>
  <conditionalFormatting sqref="T56">
    <cfRule type="cellIs" dxfId="9857" priority="73" operator="greaterThan">
      <formula>1</formula>
    </cfRule>
    <cfRule type="cellIs" dxfId="9856" priority="74" operator="greaterThan">
      <formula>0.89</formula>
    </cfRule>
    <cfRule type="cellIs" dxfId="9855" priority="75" operator="greaterThan">
      <formula>0.69</formula>
    </cfRule>
    <cfRule type="cellIs" dxfId="9854" priority="76" operator="greaterThan">
      <formula>0.49</formula>
    </cfRule>
    <cfRule type="cellIs" dxfId="9853" priority="77" operator="greaterThan">
      <formula>0.29</formula>
    </cfRule>
    <cfRule type="cellIs" dxfId="9852" priority="78" operator="lessThan">
      <formula>0.29</formula>
    </cfRule>
  </conditionalFormatting>
  <conditionalFormatting sqref="F50">
    <cfRule type="cellIs" dxfId="9851" priority="175" operator="greaterThan">
      <formula>1</formula>
    </cfRule>
    <cfRule type="cellIs" dxfId="9850" priority="176" operator="greaterThan">
      <formula>0.89</formula>
    </cfRule>
    <cfRule type="cellIs" dxfId="9849" priority="177" operator="greaterThan">
      <formula>0.69</formula>
    </cfRule>
    <cfRule type="cellIs" dxfId="9848" priority="178" operator="greaterThan">
      <formula>0.49</formula>
    </cfRule>
    <cfRule type="cellIs" dxfId="9847" priority="179" operator="greaterThan">
      <formula>0.29</formula>
    </cfRule>
    <cfRule type="cellIs" dxfId="9846" priority="180" operator="lessThan">
      <formula>0.29</formula>
    </cfRule>
  </conditionalFormatting>
  <conditionalFormatting sqref="J50">
    <cfRule type="cellIs" dxfId="9845" priority="169" operator="greaterThan">
      <formula>1</formula>
    </cfRule>
    <cfRule type="cellIs" dxfId="9844" priority="170" operator="greaterThan">
      <formula>0.89</formula>
    </cfRule>
    <cfRule type="cellIs" dxfId="9843" priority="171" operator="greaterThan">
      <formula>0.69</formula>
    </cfRule>
    <cfRule type="cellIs" dxfId="9842" priority="172" operator="greaterThan">
      <formula>0.49</formula>
    </cfRule>
    <cfRule type="cellIs" dxfId="9841" priority="173" operator="greaterThan">
      <formula>0.29</formula>
    </cfRule>
    <cfRule type="cellIs" dxfId="9840" priority="174" operator="lessThan">
      <formula>0.29</formula>
    </cfRule>
  </conditionalFormatting>
  <conditionalFormatting sqref="K50">
    <cfRule type="cellIs" dxfId="9839" priority="163" operator="greaterThan">
      <formula>1</formula>
    </cfRule>
    <cfRule type="cellIs" dxfId="9838" priority="164" operator="greaterThan">
      <formula>0.89</formula>
    </cfRule>
    <cfRule type="cellIs" dxfId="9837" priority="165" operator="greaterThan">
      <formula>0.69</formula>
    </cfRule>
    <cfRule type="cellIs" dxfId="9836" priority="166" operator="greaterThan">
      <formula>0.49</formula>
    </cfRule>
    <cfRule type="cellIs" dxfId="9835" priority="167" operator="greaterThan">
      <formula>0.29</formula>
    </cfRule>
    <cfRule type="cellIs" dxfId="9834" priority="168" operator="lessThan">
      <formula>0.29</formula>
    </cfRule>
  </conditionalFormatting>
  <conditionalFormatting sqref="O50">
    <cfRule type="cellIs" dxfId="9833" priority="157" operator="greaterThan">
      <formula>1</formula>
    </cfRule>
    <cfRule type="cellIs" dxfId="9832" priority="158" operator="greaterThan">
      <formula>0.89</formula>
    </cfRule>
    <cfRule type="cellIs" dxfId="9831" priority="159" operator="greaterThan">
      <formula>0.69</formula>
    </cfRule>
    <cfRule type="cellIs" dxfId="9830" priority="160" operator="greaterThan">
      <formula>0.49</formula>
    </cfRule>
    <cfRule type="cellIs" dxfId="9829" priority="161" operator="greaterThan">
      <formula>0.29</formula>
    </cfRule>
    <cfRule type="cellIs" dxfId="9828" priority="162" operator="lessThan">
      <formula>0.29</formula>
    </cfRule>
  </conditionalFormatting>
  <conditionalFormatting sqref="S50">
    <cfRule type="cellIs" dxfId="9827" priority="151" operator="greaterThan">
      <formula>1</formula>
    </cfRule>
    <cfRule type="cellIs" dxfId="9826" priority="152" operator="greaterThan">
      <formula>0.89</formula>
    </cfRule>
    <cfRule type="cellIs" dxfId="9825" priority="153" operator="greaterThan">
      <formula>0.69</formula>
    </cfRule>
    <cfRule type="cellIs" dxfId="9824" priority="154" operator="greaterThan">
      <formula>0.49</formula>
    </cfRule>
    <cfRule type="cellIs" dxfId="9823" priority="155" operator="greaterThan">
      <formula>0.29</formula>
    </cfRule>
    <cfRule type="cellIs" dxfId="9822" priority="156" operator="lessThan">
      <formula>0.29</formula>
    </cfRule>
  </conditionalFormatting>
  <conditionalFormatting sqref="T50">
    <cfRule type="cellIs" dxfId="9821" priority="145" operator="greaterThan">
      <formula>1</formula>
    </cfRule>
    <cfRule type="cellIs" dxfId="9820" priority="146" operator="greaterThan">
      <formula>0.89</formula>
    </cfRule>
    <cfRule type="cellIs" dxfId="9819" priority="147" operator="greaterThan">
      <formula>0.69</formula>
    </cfRule>
    <cfRule type="cellIs" dxfId="9818" priority="148" operator="greaterThan">
      <formula>0.49</formula>
    </cfRule>
    <cfRule type="cellIs" dxfId="9817" priority="149" operator="greaterThan">
      <formula>0.29</formula>
    </cfRule>
    <cfRule type="cellIs" dxfId="9816" priority="150" operator="lessThan">
      <formula>0.29</formula>
    </cfRule>
  </conditionalFormatting>
  <conditionalFormatting sqref="F53">
    <cfRule type="cellIs" dxfId="9815" priority="139" operator="greaterThan">
      <formula>1</formula>
    </cfRule>
    <cfRule type="cellIs" dxfId="9814" priority="140" operator="greaterThan">
      <formula>0.89</formula>
    </cfRule>
    <cfRule type="cellIs" dxfId="9813" priority="141" operator="greaterThan">
      <formula>0.69</formula>
    </cfRule>
    <cfRule type="cellIs" dxfId="9812" priority="142" operator="greaterThan">
      <formula>0.49</formula>
    </cfRule>
    <cfRule type="cellIs" dxfId="9811" priority="143" operator="greaterThan">
      <formula>0.29</formula>
    </cfRule>
    <cfRule type="cellIs" dxfId="9810" priority="144" operator="lessThan">
      <formula>0.29</formula>
    </cfRule>
  </conditionalFormatting>
  <conditionalFormatting sqref="J53">
    <cfRule type="cellIs" dxfId="9809" priority="133" operator="greaterThan">
      <formula>1</formula>
    </cfRule>
    <cfRule type="cellIs" dxfId="9808" priority="134" operator="greaterThan">
      <formula>0.89</formula>
    </cfRule>
    <cfRule type="cellIs" dxfId="9807" priority="135" operator="greaterThan">
      <formula>0.69</formula>
    </cfRule>
    <cfRule type="cellIs" dxfId="9806" priority="136" operator="greaterThan">
      <formula>0.49</formula>
    </cfRule>
    <cfRule type="cellIs" dxfId="9805" priority="137" operator="greaterThan">
      <formula>0.29</formula>
    </cfRule>
    <cfRule type="cellIs" dxfId="9804" priority="138" operator="lessThan">
      <formula>0.29</formula>
    </cfRule>
  </conditionalFormatting>
  <conditionalFormatting sqref="K53">
    <cfRule type="cellIs" dxfId="9803" priority="127" operator="greaterThan">
      <formula>1</formula>
    </cfRule>
    <cfRule type="cellIs" dxfId="9802" priority="128" operator="greaterThan">
      <formula>0.89</formula>
    </cfRule>
    <cfRule type="cellIs" dxfId="9801" priority="129" operator="greaterThan">
      <formula>0.69</formula>
    </cfRule>
    <cfRule type="cellIs" dxfId="9800" priority="130" operator="greaterThan">
      <formula>0.49</formula>
    </cfRule>
    <cfRule type="cellIs" dxfId="9799" priority="131" operator="greaterThan">
      <formula>0.29</formula>
    </cfRule>
    <cfRule type="cellIs" dxfId="9798" priority="132" operator="lessThan">
      <formula>0.29</formula>
    </cfRule>
  </conditionalFormatting>
  <conditionalFormatting sqref="O53">
    <cfRule type="cellIs" dxfId="9797" priority="121" operator="greaterThan">
      <formula>1</formula>
    </cfRule>
    <cfRule type="cellIs" dxfId="9796" priority="122" operator="greaterThan">
      <formula>0.89</formula>
    </cfRule>
    <cfRule type="cellIs" dxfId="9795" priority="123" operator="greaterThan">
      <formula>0.69</formula>
    </cfRule>
    <cfRule type="cellIs" dxfId="9794" priority="124" operator="greaterThan">
      <formula>0.49</formula>
    </cfRule>
    <cfRule type="cellIs" dxfId="9793" priority="125" operator="greaterThan">
      <formula>0.29</formula>
    </cfRule>
    <cfRule type="cellIs" dxfId="9792" priority="126" operator="lessThan">
      <formula>0.29</formula>
    </cfRule>
  </conditionalFormatting>
  <conditionalFormatting sqref="S53">
    <cfRule type="cellIs" dxfId="9791" priority="115" operator="greaterThan">
      <formula>1</formula>
    </cfRule>
    <cfRule type="cellIs" dxfId="9790" priority="116" operator="greaterThan">
      <formula>0.89</formula>
    </cfRule>
    <cfRule type="cellIs" dxfId="9789" priority="117" operator="greaterThan">
      <formula>0.69</formula>
    </cfRule>
    <cfRule type="cellIs" dxfId="9788" priority="118" operator="greaterThan">
      <formula>0.49</formula>
    </cfRule>
    <cfRule type="cellIs" dxfId="9787" priority="119" operator="greaterThan">
      <formula>0.29</formula>
    </cfRule>
    <cfRule type="cellIs" dxfId="9786" priority="120" operator="lessThan">
      <formula>0.29</formula>
    </cfRule>
  </conditionalFormatting>
  <conditionalFormatting sqref="T53">
    <cfRule type="cellIs" dxfId="9785" priority="109" operator="greaterThan">
      <formula>1</formula>
    </cfRule>
    <cfRule type="cellIs" dxfId="9784" priority="110" operator="greaterThan">
      <formula>0.89</formula>
    </cfRule>
    <cfRule type="cellIs" dxfId="9783" priority="111" operator="greaterThan">
      <formula>0.69</formula>
    </cfRule>
    <cfRule type="cellIs" dxfId="9782" priority="112" operator="greaterThan">
      <formula>0.49</formula>
    </cfRule>
    <cfRule type="cellIs" dxfId="9781" priority="113" operator="greaterThan">
      <formula>0.29</formula>
    </cfRule>
    <cfRule type="cellIs" dxfId="9780" priority="114" operator="lessThan">
      <formula>0.29</formula>
    </cfRule>
  </conditionalFormatting>
  <conditionalFormatting sqref="T59">
    <cfRule type="cellIs" dxfId="9779" priority="1" operator="greaterThan">
      <formula>1</formula>
    </cfRule>
    <cfRule type="cellIs" dxfId="9778" priority="2" operator="greaterThan">
      <formula>0.89</formula>
    </cfRule>
    <cfRule type="cellIs" dxfId="9777" priority="3" operator="greaterThan">
      <formula>0.69</formula>
    </cfRule>
    <cfRule type="cellIs" dxfId="9776" priority="4" operator="greaterThan">
      <formula>0.49</formula>
    </cfRule>
    <cfRule type="cellIs" dxfId="9775" priority="5" operator="greaterThan">
      <formula>0.29</formula>
    </cfRule>
    <cfRule type="cellIs" dxfId="9774" priority="6" operator="lessThan">
      <formula>0.29</formula>
    </cfRule>
  </conditionalFormatting>
  <conditionalFormatting sqref="F59">
    <cfRule type="cellIs" dxfId="9773" priority="31" operator="greaterThan">
      <formula>1</formula>
    </cfRule>
    <cfRule type="cellIs" dxfId="9772" priority="32" operator="greaterThan">
      <formula>0.89</formula>
    </cfRule>
    <cfRule type="cellIs" dxfId="9771" priority="33" operator="greaterThan">
      <formula>0.69</formula>
    </cfRule>
    <cfRule type="cellIs" dxfId="9770" priority="34" operator="greaterThan">
      <formula>0.49</formula>
    </cfRule>
    <cfRule type="cellIs" dxfId="9769" priority="35" operator="greaterThan">
      <formula>0.29</formula>
    </cfRule>
    <cfRule type="cellIs" dxfId="9768" priority="36" operator="lessThan">
      <formula>0.29</formula>
    </cfRule>
  </conditionalFormatting>
  <conditionalFormatting sqref="J59">
    <cfRule type="cellIs" dxfId="9767" priority="25" operator="greaterThan">
      <formula>1</formula>
    </cfRule>
    <cfRule type="cellIs" dxfId="9766" priority="26" operator="greaterThan">
      <formula>0.89</formula>
    </cfRule>
    <cfRule type="cellIs" dxfId="9765" priority="27" operator="greaterThan">
      <formula>0.69</formula>
    </cfRule>
    <cfRule type="cellIs" dxfId="9764" priority="28" operator="greaterThan">
      <formula>0.49</formula>
    </cfRule>
    <cfRule type="cellIs" dxfId="9763" priority="29" operator="greaterThan">
      <formula>0.29</formula>
    </cfRule>
    <cfRule type="cellIs" dxfId="9762" priority="30" operator="lessThan">
      <formula>0.29</formula>
    </cfRule>
  </conditionalFormatting>
  <conditionalFormatting sqref="K59">
    <cfRule type="cellIs" dxfId="9761" priority="19" operator="greaterThan">
      <formula>1</formula>
    </cfRule>
    <cfRule type="cellIs" dxfId="9760" priority="20" operator="greaterThan">
      <formula>0.89</formula>
    </cfRule>
    <cfRule type="cellIs" dxfId="9759" priority="21" operator="greaterThan">
      <formula>0.69</formula>
    </cfRule>
    <cfRule type="cellIs" dxfId="9758" priority="22" operator="greaterThan">
      <formula>0.49</formula>
    </cfRule>
    <cfRule type="cellIs" dxfId="9757" priority="23" operator="greaterThan">
      <formula>0.29</formula>
    </cfRule>
    <cfRule type="cellIs" dxfId="9756" priority="24" operator="lessThan">
      <formula>0.29</formula>
    </cfRule>
  </conditionalFormatting>
  <conditionalFormatting sqref="O59">
    <cfRule type="cellIs" dxfId="9755" priority="13" operator="greaterThan">
      <formula>1</formula>
    </cfRule>
    <cfRule type="cellIs" dxfId="9754" priority="14" operator="greaterThan">
      <formula>0.89</formula>
    </cfRule>
    <cfRule type="cellIs" dxfId="9753" priority="15" operator="greaterThan">
      <formula>0.69</formula>
    </cfRule>
    <cfRule type="cellIs" dxfId="9752" priority="16" operator="greaterThan">
      <formula>0.49</formula>
    </cfRule>
    <cfRule type="cellIs" dxfId="9751" priority="17" operator="greaterThan">
      <formula>0.29</formula>
    </cfRule>
    <cfRule type="cellIs" dxfId="9750" priority="18" operator="lessThan">
      <formula>0.29</formula>
    </cfRule>
  </conditionalFormatting>
  <conditionalFormatting sqref="S59">
    <cfRule type="cellIs" dxfId="9749" priority="7" operator="greaterThan">
      <formula>1</formula>
    </cfRule>
    <cfRule type="cellIs" dxfId="9748" priority="8" operator="greaterThan">
      <formula>0.89</formula>
    </cfRule>
    <cfRule type="cellIs" dxfId="9747" priority="9" operator="greaterThan">
      <formula>0.69</formula>
    </cfRule>
    <cfRule type="cellIs" dxfId="9746" priority="10" operator="greaterThan">
      <formula>0.49</formula>
    </cfRule>
    <cfRule type="cellIs" dxfId="9745" priority="11" operator="greaterThan">
      <formula>0.29</formula>
    </cfRule>
    <cfRule type="cellIs" dxfId="9744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A1:V59"/>
  <sheetViews>
    <sheetView topLeftCell="A24" zoomScale="60" zoomScaleNormal="60" workbookViewId="0">
      <selection activeCell="J66" sqref="J66"/>
    </sheetView>
  </sheetViews>
  <sheetFormatPr baseColWidth="10" defaultRowHeight="15"/>
  <cols>
    <col min="1" max="1" width="25.85546875" style="1" customWidth="1"/>
    <col min="2" max="2" width="24.710937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18.7109375" customWidth="1"/>
    <col min="9" max="9" width="20" customWidth="1"/>
    <col min="10" max="10" width="14.28515625" customWidth="1"/>
    <col min="11" max="11" width="10.7109375" customWidth="1"/>
    <col min="12" max="12" width="11.7109375" customWidth="1"/>
    <col min="13" max="13" width="16.140625" customWidth="1"/>
    <col min="14" max="14" width="19" customWidth="1"/>
    <col min="15" max="15" width="10.7109375" customWidth="1"/>
    <col min="16" max="16" width="14" customWidth="1"/>
    <col min="17" max="17" width="9.85546875" customWidth="1"/>
    <col min="18" max="21" width="10.7109375" customWidth="1"/>
  </cols>
  <sheetData>
    <row r="1" spans="1:22" ht="28.5" customHeight="1">
      <c r="A1" s="459" t="s">
        <v>358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5" customHeight="1" thickBot="1"/>
    <row r="3" spans="1:22" ht="22.5" customHeight="1" thickBot="1">
      <c r="A3" s="472" t="s">
        <v>0</v>
      </c>
      <c r="B3" s="473"/>
      <c r="C3" s="473"/>
      <c r="D3" s="474"/>
      <c r="E3" s="560" t="s">
        <v>1</v>
      </c>
      <c r="F3" s="563" t="s">
        <v>2</v>
      </c>
      <c r="G3" s="560" t="s">
        <v>3</v>
      </c>
      <c r="H3" s="563" t="s">
        <v>4</v>
      </c>
      <c r="I3" s="560" t="s">
        <v>5</v>
      </c>
      <c r="J3" s="563" t="s">
        <v>6</v>
      </c>
      <c r="K3" s="560" t="s">
        <v>7</v>
      </c>
      <c r="L3" s="563" t="s">
        <v>4</v>
      </c>
      <c r="M3" s="560" t="s">
        <v>8</v>
      </c>
      <c r="N3" s="563" t="s">
        <v>9</v>
      </c>
      <c r="O3" s="560" t="s">
        <v>10</v>
      </c>
      <c r="P3" s="563" t="s">
        <v>11</v>
      </c>
      <c r="Q3" s="560" t="s">
        <v>4</v>
      </c>
      <c r="R3" s="563" t="s">
        <v>12</v>
      </c>
      <c r="S3" s="560" t="s">
        <v>13</v>
      </c>
      <c r="T3" s="563" t="s">
        <v>14</v>
      </c>
      <c r="U3" s="560" t="s">
        <v>4</v>
      </c>
      <c r="V3" s="563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561"/>
      <c r="F4" s="564"/>
      <c r="G4" s="561"/>
      <c r="H4" s="564"/>
      <c r="I4" s="561"/>
      <c r="J4" s="564"/>
      <c r="K4" s="561"/>
      <c r="L4" s="564"/>
      <c r="M4" s="561"/>
      <c r="N4" s="564"/>
      <c r="O4" s="561"/>
      <c r="P4" s="564"/>
      <c r="Q4" s="561"/>
      <c r="R4" s="564"/>
      <c r="S4" s="561"/>
      <c r="T4" s="564"/>
      <c r="U4" s="561"/>
      <c r="V4" s="564"/>
    </row>
    <row r="5" spans="1:22" ht="30" customHeight="1" thickBot="1">
      <c r="A5" s="566" t="s">
        <v>20</v>
      </c>
      <c r="B5" s="567"/>
      <c r="C5" s="568" t="s">
        <v>21</v>
      </c>
      <c r="D5" s="569"/>
      <c r="E5" s="561"/>
      <c r="F5" s="564"/>
      <c r="G5" s="561"/>
      <c r="H5" s="564"/>
      <c r="I5" s="561"/>
      <c r="J5" s="564"/>
      <c r="K5" s="561"/>
      <c r="L5" s="564"/>
      <c r="M5" s="561"/>
      <c r="N5" s="564"/>
      <c r="O5" s="561"/>
      <c r="P5" s="564"/>
      <c r="Q5" s="561"/>
      <c r="R5" s="564"/>
      <c r="S5" s="561"/>
      <c r="T5" s="564"/>
      <c r="U5" s="561"/>
      <c r="V5" s="564"/>
    </row>
    <row r="6" spans="1:22" ht="12" customHeight="1" thickBot="1">
      <c r="A6" s="151"/>
      <c r="B6" s="153"/>
      <c r="C6" s="153"/>
      <c r="D6" s="157"/>
      <c r="E6" s="562"/>
      <c r="F6" s="565"/>
      <c r="G6" s="562"/>
      <c r="H6" s="565"/>
      <c r="I6" s="562"/>
      <c r="J6" s="565"/>
      <c r="K6" s="562"/>
      <c r="L6" s="565"/>
      <c r="M6" s="562"/>
      <c r="N6" s="565"/>
      <c r="O6" s="562"/>
      <c r="P6" s="565"/>
      <c r="Q6" s="562"/>
      <c r="R6" s="565"/>
      <c r="S6" s="562"/>
      <c r="T6" s="565"/>
      <c r="U6" s="562"/>
      <c r="V6" s="565"/>
    </row>
    <row r="7" spans="1:22" ht="45.75" customHeight="1" thickBot="1">
      <c r="A7" s="7" t="s">
        <v>22</v>
      </c>
      <c r="B7" s="154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1.7142857142857142</v>
      </c>
      <c r="I7" s="477" t="s">
        <v>25</v>
      </c>
      <c r="J7" s="475"/>
      <c r="K7" s="476"/>
      <c r="L7" s="9">
        <f>L8/L9</f>
        <v>1.25</v>
      </c>
      <c r="M7" s="10">
        <f>M8/M9</f>
        <v>1.4666666666666666</v>
      </c>
      <c r="N7" s="477" t="s">
        <v>25</v>
      </c>
      <c r="O7" s="475"/>
      <c r="P7" s="476"/>
      <c r="Q7" s="9">
        <f>Q8/Q9</f>
        <v>1.2666666666666666</v>
      </c>
      <c r="R7" s="477" t="s">
        <v>25</v>
      </c>
      <c r="S7" s="475"/>
      <c r="T7" s="476"/>
      <c r="U7" s="9">
        <f>U8/U9</f>
        <v>0</v>
      </c>
      <c r="V7" s="10">
        <f>V8/V9</f>
        <v>0.97619047619047616</v>
      </c>
    </row>
    <row r="8" spans="1:22" ht="58.5" customHeight="1">
      <c r="A8" s="576" t="s">
        <v>295</v>
      </c>
      <c r="B8" s="513" t="s">
        <v>40</v>
      </c>
      <c r="C8" s="515" t="s">
        <v>147</v>
      </c>
      <c r="D8" s="147" t="s">
        <v>41</v>
      </c>
      <c r="E8" s="75">
        <v>6</v>
      </c>
      <c r="F8" s="76">
        <v>3</v>
      </c>
      <c r="G8" s="77">
        <v>3</v>
      </c>
      <c r="H8" s="16">
        <f>SUM(E8:G8)</f>
        <v>12</v>
      </c>
      <c r="I8" s="75">
        <v>2</v>
      </c>
      <c r="J8" s="76">
        <v>2</v>
      </c>
      <c r="K8" s="77">
        <v>6</v>
      </c>
      <c r="L8" s="16">
        <f>SUM(I8:K8)</f>
        <v>10</v>
      </c>
      <c r="M8" s="17">
        <f>+H8+L8</f>
        <v>22</v>
      </c>
      <c r="N8" s="75">
        <v>8</v>
      </c>
      <c r="O8" s="76">
        <v>11</v>
      </c>
      <c r="P8" s="77"/>
      <c r="Q8" s="16">
        <f>SUM(N8:P8)</f>
        <v>19</v>
      </c>
      <c r="R8" s="13"/>
      <c r="S8" s="14"/>
      <c r="T8" s="15"/>
      <c r="U8" s="16">
        <f>SUM(R8:T8)</f>
        <v>0</v>
      </c>
      <c r="V8" s="17">
        <f>+H8+L8+Q8+U8</f>
        <v>41</v>
      </c>
    </row>
    <row r="9" spans="1:22" ht="48.75" customHeight="1" thickBot="1">
      <c r="A9" s="577"/>
      <c r="B9" s="514"/>
      <c r="C9" s="516"/>
      <c r="D9" s="34" t="s">
        <v>42</v>
      </c>
      <c r="E9" s="84">
        <v>3</v>
      </c>
      <c r="F9" s="85">
        <v>2</v>
      </c>
      <c r="G9" s="86">
        <v>2</v>
      </c>
      <c r="H9" s="22">
        <f>SUM(E9:G9)</f>
        <v>7</v>
      </c>
      <c r="I9" s="84">
        <v>2</v>
      </c>
      <c r="J9" s="85">
        <v>2</v>
      </c>
      <c r="K9" s="86">
        <v>4</v>
      </c>
      <c r="L9" s="22">
        <f>SUM(I9:K9)</f>
        <v>8</v>
      </c>
      <c r="M9" s="23">
        <f>+H9+L9</f>
        <v>15</v>
      </c>
      <c r="N9" s="84">
        <v>5</v>
      </c>
      <c r="O9" s="85">
        <v>5</v>
      </c>
      <c r="P9" s="86">
        <v>5</v>
      </c>
      <c r="Q9" s="22">
        <f>SUM(N9:P9)</f>
        <v>15</v>
      </c>
      <c r="R9" s="19">
        <v>5</v>
      </c>
      <c r="S9" s="20">
        <v>5</v>
      </c>
      <c r="T9" s="21">
        <v>2</v>
      </c>
      <c r="U9" s="22">
        <f>SUM(R9:T9)</f>
        <v>12</v>
      </c>
      <c r="V9" s="23">
        <f>+H9+L9+Q9+U9</f>
        <v>42</v>
      </c>
    </row>
    <row r="10" spans="1:22" ht="42.75" customHeight="1" thickBot="1">
      <c r="A10" s="577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9">
        <f>H11/H12</f>
        <v>1.0666666666666667</v>
      </c>
      <c r="I10" s="485" t="s">
        <v>25</v>
      </c>
      <c r="J10" s="478"/>
      <c r="K10" s="479"/>
      <c r="L10" s="9">
        <f>L11/L12</f>
        <v>1.6666666666666667</v>
      </c>
      <c r="M10" s="26">
        <f>M11/M12</f>
        <v>1.2916666666666667</v>
      </c>
      <c r="N10" s="485" t="s">
        <v>25</v>
      </c>
      <c r="O10" s="478"/>
      <c r="P10" s="479"/>
      <c r="Q10" s="9">
        <f>Q11/Q12</f>
        <v>0.83333333333333337</v>
      </c>
      <c r="R10" s="480" t="s">
        <v>25</v>
      </c>
      <c r="S10" s="481"/>
      <c r="T10" s="482"/>
      <c r="U10" s="9">
        <f>U11/U12</f>
        <v>0</v>
      </c>
      <c r="V10" s="26">
        <f>V11/V12</f>
        <v>0.85416666666666663</v>
      </c>
    </row>
    <row r="11" spans="1:22" ht="30" customHeight="1">
      <c r="A11" s="577"/>
      <c r="B11" s="558" t="s">
        <v>296</v>
      </c>
      <c r="C11" s="515" t="s">
        <v>297</v>
      </c>
      <c r="D11" s="147" t="s">
        <v>41</v>
      </c>
      <c r="E11" s="75">
        <v>5</v>
      </c>
      <c r="F11" s="76">
        <v>6</v>
      </c>
      <c r="G11" s="77">
        <v>5</v>
      </c>
      <c r="H11" s="16">
        <f>SUM(E11:G11)</f>
        <v>16</v>
      </c>
      <c r="I11" s="75">
        <v>5</v>
      </c>
      <c r="J11" s="76">
        <v>5</v>
      </c>
      <c r="K11" s="77">
        <v>5</v>
      </c>
      <c r="L11" s="16">
        <f>SUM(I11:K11)</f>
        <v>15</v>
      </c>
      <c r="M11" s="17">
        <f>+H11+L11</f>
        <v>31</v>
      </c>
      <c r="N11" s="75">
        <v>5</v>
      </c>
      <c r="O11" s="76">
        <v>5</v>
      </c>
      <c r="P11" s="77"/>
      <c r="Q11" s="16">
        <f>SUM(N11:P11)</f>
        <v>10</v>
      </c>
      <c r="R11" s="13"/>
      <c r="S11" s="14"/>
      <c r="T11" s="15"/>
      <c r="U11" s="16">
        <f>SUM(R11:T11)</f>
        <v>0</v>
      </c>
      <c r="V11" s="17">
        <f>+H11+L11+Q11+U11</f>
        <v>41</v>
      </c>
    </row>
    <row r="12" spans="1:22" ht="30" customHeight="1" thickBot="1">
      <c r="A12" s="577"/>
      <c r="B12" s="559"/>
      <c r="C12" s="516"/>
      <c r="D12" s="34" t="s">
        <v>42</v>
      </c>
      <c r="E12" s="84">
        <v>5</v>
      </c>
      <c r="F12" s="85">
        <v>5</v>
      </c>
      <c r="G12" s="86">
        <v>5</v>
      </c>
      <c r="H12" s="22">
        <f>SUM(E12:G12)</f>
        <v>15</v>
      </c>
      <c r="I12" s="84">
        <v>5</v>
      </c>
      <c r="J12" s="85"/>
      <c r="K12" s="86">
        <v>4</v>
      </c>
      <c r="L12" s="22">
        <f>SUM(I12:K12)</f>
        <v>9</v>
      </c>
      <c r="M12" s="23">
        <f t="shared" ref="M12:M18" si="0">+H12+L12</f>
        <v>24</v>
      </c>
      <c r="N12" s="84">
        <v>4</v>
      </c>
      <c r="O12" s="85">
        <v>4</v>
      </c>
      <c r="P12" s="86">
        <v>4</v>
      </c>
      <c r="Q12" s="22">
        <f>SUM(N12:P12)</f>
        <v>12</v>
      </c>
      <c r="R12" s="19">
        <v>4</v>
      </c>
      <c r="S12" s="20">
        <v>4</v>
      </c>
      <c r="T12" s="21">
        <v>4</v>
      </c>
      <c r="U12" s="22">
        <f>SUM(R12:T12)</f>
        <v>12</v>
      </c>
      <c r="V12" s="23">
        <f>+H12+L12+Q12+U12</f>
        <v>48</v>
      </c>
    </row>
    <row r="13" spans="1:22" ht="30" customHeight="1" thickBot="1">
      <c r="A13" s="577"/>
      <c r="B13" s="24" t="s">
        <v>28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>H14/H15</f>
        <v>1.2</v>
      </c>
      <c r="I13" s="485" t="s">
        <v>25</v>
      </c>
      <c r="J13" s="478"/>
      <c r="K13" s="479"/>
      <c r="L13" s="25">
        <f>L14/L15</f>
        <v>1.8</v>
      </c>
      <c r="M13" s="26">
        <f>M14/M15</f>
        <v>1.4</v>
      </c>
      <c r="N13" s="485" t="s">
        <v>25</v>
      </c>
      <c r="O13" s="478"/>
      <c r="P13" s="479"/>
      <c r="Q13" s="25">
        <f>Q14/Q15</f>
        <v>2.5</v>
      </c>
      <c r="R13" s="480" t="s">
        <v>25</v>
      </c>
      <c r="S13" s="481"/>
      <c r="T13" s="482"/>
      <c r="U13" s="25">
        <f>U14/U15</f>
        <v>0</v>
      </c>
      <c r="V13" s="26">
        <f>V14/V15</f>
        <v>1.3478260869565217</v>
      </c>
    </row>
    <row r="14" spans="1:22" ht="40.5" customHeight="1">
      <c r="A14" s="577"/>
      <c r="B14" s="558" t="s">
        <v>44</v>
      </c>
      <c r="C14" s="515" t="s">
        <v>298</v>
      </c>
      <c r="D14" s="147" t="s">
        <v>41</v>
      </c>
      <c r="E14" s="75">
        <v>0</v>
      </c>
      <c r="F14" s="76"/>
      <c r="G14" s="77">
        <v>12</v>
      </c>
      <c r="H14" s="16">
        <f>SUM(E14:G14)</f>
        <v>12</v>
      </c>
      <c r="I14" s="75">
        <v>0</v>
      </c>
      <c r="J14" s="76">
        <v>9</v>
      </c>
      <c r="K14" s="77">
        <v>0</v>
      </c>
      <c r="L14" s="16">
        <f>SUM(I14:K14)</f>
        <v>9</v>
      </c>
      <c r="M14" s="17">
        <f>+H14+L14</f>
        <v>21</v>
      </c>
      <c r="N14" s="75">
        <v>10</v>
      </c>
      <c r="O14" s="76"/>
      <c r="P14" s="77"/>
      <c r="Q14" s="16">
        <f>SUM(N14:P14)</f>
        <v>10</v>
      </c>
      <c r="R14" s="13"/>
      <c r="S14" s="14"/>
      <c r="T14" s="15"/>
      <c r="U14" s="16">
        <f>SUM(R14:T14)</f>
        <v>0</v>
      </c>
      <c r="V14" s="17">
        <f>+H14+L14+Q14+U14</f>
        <v>31</v>
      </c>
    </row>
    <row r="15" spans="1:22" ht="50.25" customHeight="1" thickBot="1">
      <c r="A15" s="577"/>
      <c r="B15" s="559"/>
      <c r="C15" s="516"/>
      <c r="D15" s="34" t="s">
        <v>42</v>
      </c>
      <c r="E15" s="84">
        <v>5</v>
      </c>
      <c r="F15" s="85"/>
      <c r="G15" s="86">
        <v>5</v>
      </c>
      <c r="H15" s="22">
        <f>SUM(E15:G15)</f>
        <v>10</v>
      </c>
      <c r="I15" s="84">
        <v>5</v>
      </c>
      <c r="J15" s="85"/>
      <c r="K15" s="86"/>
      <c r="L15" s="22">
        <f>SUM(I15:K15)</f>
        <v>5</v>
      </c>
      <c r="M15" s="23">
        <f>+H15+L15</f>
        <v>15</v>
      </c>
      <c r="N15" s="84">
        <v>2</v>
      </c>
      <c r="O15" s="85"/>
      <c r="P15" s="86">
        <v>2</v>
      </c>
      <c r="Q15" s="22">
        <f>SUM(N15:P15)</f>
        <v>4</v>
      </c>
      <c r="R15" s="19"/>
      <c r="S15" s="20"/>
      <c r="T15" s="21">
        <v>4</v>
      </c>
      <c r="U15" s="22">
        <f>SUM(R15:T15)</f>
        <v>4</v>
      </c>
      <c r="V15" s="23">
        <f>+H15+L15+Q15+U15</f>
        <v>23</v>
      </c>
    </row>
    <row r="16" spans="1:22" ht="30" customHeight="1" thickBot="1">
      <c r="A16" s="577"/>
      <c r="B16" s="24" t="s">
        <v>143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>H17/H18</f>
        <v>0.62222222222222223</v>
      </c>
      <c r="I16" s="485" t="s">
        <v>25</v>
      </c>
      <c r="J16" s="478"/>
      <c r="K16" s="479"/>
      <c r="L16" s="25">
        <f>L17/L18</f>
        <v>0.93333333333333335</v>
      </c>
      <c r="M16" s="26">
        <f>M17/M18</f>
        <v>0.7466666666666667</v>
      </c>
      <c r="N16" s="485" t="s">
        <v>25</v>
      </c>
      <c r="O16" s="478"/>
      <c r="P16" s="479"/>
      <c r="Q16" s="9">
        <f>Q17/Q18</f>
        <v>0.76666666666666672</v>
      </c>
      <c r="R16" s="477" t="s">
        <v>25</v>
      </c>
      <c r="S16" s="475"/>
      <c r="T16" s="476"/>
      <c r="U16" s="9">
        <f>U17/U18</f>
        <v>0</v>
      </c>
      <c r="V16" s="10">
        <f>V17/V18</f>
        <v>0.58518518518518514</v>
      </c>
    </row>
    <row r="17" spans="1:22" ht="48.75" customHeight="1">
      <c r="A17" s="577"/>
      <c r="B17" s="558" t="s">
        <v>47</v>
      </c>
      <c r="C17" s="515" t="s">
        <v>148</v>
      </c>
      <c r="D17" s="147" t="s">
        <v>154</v>
      </c>
      <c r="E17" s="75">
        <v>10</v>
      </c>
      <c r="F17" s="76">
        <v>8</v>
      </c>
      <c r="G17" s="77">
        <v>10</v>
      </c>
      <c r="H17" s="16">
        <f>SUM(E17:G17)</f>
        <v>28</v>
      </c>
      <c r="I17" s="75">
        <v>8</v>
      </c>
      <c r="J17" s="76">
        <v>10</v>
      </c>
      <c r="K17" s="77">
        <v>10</v>
      </c>
      <c r="L17" s="16">
        <f>SUM(I17:K17)</f>
        <v>28</v>
      </c>
      <c r="M17" s="17">
        <f t="shared" si="0"/>
        <v>56</v>
      </c>
      <c r="N17" s="75">
        <v>15</v>
      </c>
      <c r="O17" s="76">
        <v>8</v>
      </c>
      <c r="P17" s="77"/>
      <c r="Q17" s="16">
        <f>SUM(N17:P17)</f>
        <v>23</v>
      </c>
      <c r="R17" s="13"/>
      <c r="S17" s="14"/>
      <c r="T17" s="15"/>
      <c r="U17" s="16">
        <f>SUM(R17:T17)</f>
        <v>0</v>
      </c>
      <c r="V17" s="17">
        <f>+H17+L17+Q17+U17</f>
        <v>79</v>
      </c>
    </row>
    <row r="18" spans="1:22" ht="45" customHeight="1" thickBot="1">
      <c r="A18" s="578"/>
      <c r="B18" s="559"/>
      <c r="C18" s="516"/>
      <c r="D18" s="34" t="s">
        <v>155</v>
      </c>
      <c r="E18" s="84">
        <v>15</v>
      </c>
      <c r="F18" s="85">
        <v>15</v>
      </c>
      <c r="G18" s="86">
        <v>15</v>
      </c>
      <c r="H18" s="22">
        <f>SUM(E18:G18)</f>
        <v>45</v>
      </c>
      <c r="I18" s="84">
        <v>10</v>
      </c>
      <c r="J18" s="85">
        <v>10</v>
      </c>
      <c r="K18" s="86">
        <v>10</v>
      </c>
      <c r="L18" s="22">
        <f>SUM(I18:K18)</f>
        <v>30</v>
      </c>
      <c r="M18" s="23">
        <f t="shared" si="0"/>
        <v>75</v>
      </c>
      <c r="N18" s="84">
        <v>10</v>
      </c>
      <c r="O18" s="85">
        <v>10</v>
      </c>
      <c r="P18" s="86">
        <v>10</v>
      </c>
      <c r="Q18" s="22">
        <f>SUM(N18:P18)</f>
        <v>30</v>
      </c>
      <c r="R18" s="19">
        <v>10</v>
      </c>
      <c r="S18" s="20">
        <v>10</v>
      </c>
      <c r="T18" s="21">
        <v>10</v>
      </c>
      <c r="U18" s="22">
        <f>SUM(R18:T18)</f>
        <v>30</v>
      </c>
      <c r="V18" s="23">
        <f>+H18+L18+Q18+U18</f>
        <v>135</v>
      </c>
    </row>
    <row r="19" spans="1:22" ht="42" customHeight="1" thickBot="1">
      <c r="A19" s="7" t="s">
        <v>29</v>
      </c>
      <c r="B19" s="448" t="s">
        <v>30</v>
      </c>
      <c r="C19" s="7" t="s">
        <v>24</v>
      </c>
      <c r="D19" s="103" t="s">
        <v>27</v>
      </c>
      <c r="E19" s="478" t="s">
        <v>25</v>
      </c>
      <c r="F19" s="478"/>
      <c r="G19" s="479"/>
      <c r="H19" s="25">
        <f>H20/H21</f>
        <v>0.5</v>
      </c>
      <c r="I19" s="485" t="s">
        <v>25</v>
      </c>
      <c r="J19" s="478"/>
      <c r="K19" s="479"/>
      <c r="L19" s="25">
        <f>L20/L21</f>
        <v>0</v>
      </c>
      <c r="M19" s="26">
        <f>M20/M21</f>
        <v>0.33333333333333331</v>
      </c>
      <c r="N19" s="485" t="s">
        <v>25</v>
      </c>
      <c r="O19" s="478"/>
      <c r="P19" s="479"/>
      <c r="Q19" s="25">
        <f>Q20/Q21</f>
        <v>0</v>
      </c>
      <c r="R19" s="480" t="s">
        <v>25</v>
      </c>
      <c r="S19" s="481"/>
      <c r="T19" s="482"/>
      <c r="U19" s="25" t="e">
        <f>U20/U21</f>
        <v>#DIV/0!</v>
      </c>
      <c r="V19" s="26">
        <f>V20/V21</f>
        <v>0.2</v>
      </c>
    </row>
    <row r="20" spans="1:22" ht="52.5" customHeight="1">
      <c r="A20" s="573" t="s">
        <v>299</v>
      </c>
      <c r="B20" s="483" t="s">
        <v>300</v>
      </c>
      <c r="C20" s="515" t="s">
        <v>357</v>
      </c>
      <c r="D20" s="147" t="s">
        <v>308</v>
      </c>
      <c r="E20" s="75">
        <v>1</v>
      </c>
      <c r="F20" s="76"/>
      <c r="G20" s="77">
        <v>0</v>
      </c>
      <c r="H20" s="16">
        <f>SUM(E20:G20)</f>
        <v>1</v>
      </c>
      <c r="I20" s="75"/>
      <c r="J20" s="76">
        <v>0</v>
      </c>
      <c r="K20" s="77"/>
      <c r="L20" s="16">
        <f>SUM(I20:K20)</f>
        <v>0</v>
      </c>
      <c r="M20" s="17">
        <f>+H20+L20</f>
        <v>1</v>
      </c>
      <c r="N20" s="75">
        <v>0</v>
      </c>
      <c r="O20" s="76"/>
      <c r="P20" s="77"/>
      <c r="Q20" s="16">
        <f>SUM(N20:P20)</f>
        <v>0</v>
      </c>
      <c r="R20" s="13"/>
      <c r="S20" s="14"/>
      <c r="T20" s="15"/>
      <c r="U20" s="16">
        <f>SUM(R20:T20)</f>
        <v>0</v>
      </c>
      <c r="V20" s="17">
        <f>+H20+L20+Q20+U20</f>
        <v>1</v>
      </c>
    </row>
    <row r="21" spans="1:22" ht="51.75" customHeight="1" thickBot="1">
      <c r="A21" s="574"/>
      <c r="B21" s="484"/>
      <c r="C21" s="516"/>
      <c r="D21" s="34" t="s">
        <v>309</v>
      </c>
      <c r="E21" s="84">
        <v>1</v>
      </c>
      <c r="F21" s="85"/>
      <c r="G21" s="86">
        <v>1</v>
      </c>
      <c r="H21" s="22">
        <f>SUM(E21:G21)</f>
        <v>2</v>
      </c>
      <c r="I21" s="84"/>
      <c r="J21" s="85">
        <v>1</v>
      </c>
      <c r="K21" s="86"/>
      <c r="L21" s="22">
        <f>SUM(I21:K21)</f>
        <v>1</v>
      </c>
      <c r="M21" s="23">
        <f>+H21+L21</f>
        <v>3</v>
      </c>
      <c r="N21" s="84">
        <v>2</v>
      </c>
      <c r="O21" s="85"/>
      <c r="P21" s="86"/>
      <c r="Q21" s="22">
        <f>SUM(N21:P21)</f>
        <v>2</v>
      </c>
      <c r="R21" s="19"/>
      <c r="S21" s="20"/>
      <c r="T21" s="21"/>
      <c r="U21" s="22">
        <f>SUM(R21:T21)</f>
        <v>0</v>
      </c>
      <c r="V21" s="23">
        <f>+H21+L21+Q21+U21</f>
        <v>5</v>
      </c>
    </row>
    <row r="22" spans="1:22" ht="55.5" customHeight="1" thickBot="1">
      <c r="A22" s="574"/>
      <c r="B22" s="448" t="s">
        <v>31</v>
      </c>
      <c r="C22" s="7" t="s">
        <v>24</v>
      </c>
      <c r="D22" s="103" t="s">
        <v>27</v>
      </c>
      <c r="E22" s="478" t="s">
        <v>25</v>
      </c>
      <c r="F22" s="478"/>
      <c r="G22" s="479"/>
      <c r="H22" s="25">
        <f>H23/H24</f>
        <v>0</v>
      </c>
      <c r="I22" s="485" t="s">
        <v>25</v>
      </c>
      <c r="J22" s="478"/>
      <c r="K22" s="479"/>
      <c r="L22" s="25">
        <f>L23/L24</f>
        <v>0</v>
      </c>
      <c r="M22" s="26">
        <f>M23/M24</f>
        <v>0</v>
      </c>
      <c r="N22" s="485" t="s">
        <v>25</v>
      </c>
      <c r="O22" s="478"/>
      <c r="P22" s="479"/>
      <c r="Q22" s="25">
        <f>Q23/Q24</f>
        <v>0</v>
      </c>
      <c r="R22" s="480" t="s">
        <v>25</v>
      </c>
      <c r="S22" s="481"/>
      <c r="T22" s="482"/>
      <c r="U22" s="25" t="e">
        <f>U23/U24</f>
        <v>#DIV/0!</v>
      </c>
      <c r="V22" s="26">
        <f>V23/V24</f>
        <v>0</v>
      </c>
    </row>
    <row r="23" spans="1:22" ht="49.5" customHeight="1">
      <c r="A23" s="574"/>
      <c r="B23" s="483" t="s">
        <v>301</v>
      </c>
      <c r="C23" s="515" t="s">
        <v>302</v>
      </c>
      <c r="D23" s="147" t="s">
        <v>308</v>
      </c>
      <c r="E23" s="75"/>
      <c r="F23" s="76"/>
      <c r="G23" s="77">
        <v>0</v>
      </c>
      <c r="H23" s="16">
        <f>SUM(E23:G23)</f>
        <v>0</v>
      </c>
      <c r="I23" s="75">
        <v>0</v>
      </c>
      <c r="J23" s="76"/>
      <c r="K23" s="77"/>
      <c r="L23" s="16">
        <f>SUM(I23:K23)</f>
        <v>0</v>
      </c>
      <c r="M23" s="17">
        <f>+H23+L23</f>
        <v>0</v>
      </c>
      <c r="N23" s="75">
        <v>0</v>
      </c>
      <c r="O23" s="76"/>
      <c r="P23" s="77"/>
      <c r="Q23" s="16">
        <f>SUM(N23:P23)</f>
        <v>0</v>
      </c>
      <c r="R23" s="13"/>
      <c r="S23" s="14"/>
      <c r="T23" s="15"/>
      <c r="U23" s="16">
        <f>SUM(R23:T23)</f>
        <v>0</v>
      </c>
      <c r="V23" s="17">
        <f>+H23+L23+Q23+U23</f>
        <v>0</v>
      </c>
    </row>
    <row r="24" spans="1:22" ht="57" customHeight="1" thickBot="1">
      <c r="A24" s="575"/>
      <c r="B24" s="484"/>
      <c r="C24" s="516"/>
      <c r="D24" s="34" t="s">
        <v>309</v>
      </c>
      <c r="E24" s="84"/>
      <c r="F24" s="85"/>
      <c r="G24" s="86">
        <v>1</v>
      </c>
      <c r="H24" s="22">
        <f>SUM(E24:G24)</f>
        <v>1</v>
      </c>
      <c r="I24" s="84">
        <v>1</v>
      </c>
      <c r="J24" s="85"/>
      <c r="K24" s="86"/>
      <c r="L24" s="22">
        <f>SUM(I24:K24)</f>
        <v>1</v>
      </c>
      <c r="M24" s="23">
        <f>+H24+L24</f>
        <v>2</v>
      </c>
      <c r="N24" s="84">
        <v>1</v>
      </c>
      <c r="O24" s="85"/>
      <c r="P24" s="86"/>
      <c r="Q24" s="22">
        <f>SUM(N24:P24)</f>
        <v>1</v>
      </c>
      <c r="R24" s="19"/>
      <c r="S24" s="20"/>
      <c r="T24" s="21"/>
      <c r="U24" s="22">
        <f>SUM(R24:T24)</f>
        <v>0</v>
      </c>
      <c r="V24" s="23">
        <f>+H24+L24+Q24+U24</f>
        <v>3</v>
      </c>
    </row>
    <row r="25" spans="1:22" ht="56.25" customHeight="1" thickBot="1">
      <c r="A25" s="7" t="s">
        <v>32</v>
      </c>
      <c r="B25" s="448" t="s">
        <v>33</v>
      </c>
      <c r="C25" s="7" t="s">
        <v>24</v>
      </c>
      <c r="D25" s="103" t="s">
        <v>27</v>
      </c>
      <c r="E25" s="478" t="s">
        <v>25</v>
      </c>
      <c r="F25" s="478"/>
      <c r="G25" s="479"/>
      <c r="H25" s="25">
        <f>H26/H27</f>
        <v>0</v>
      </c>
      <c r="I25" s="485" t="s">
        <v>25</v>
      </c>
      <c r="J25" s="478"/>
      <c r="K25" s="479"/>
      <c r="L25" s="25">
        <f>L26/L27</f>
        <v>0</v>
      </c>
      <c r="M25" s="26">
        <f>M26/M27</f>
        <v>0</v>
      </c>
      <c r="N25" s="485" t="s">
        <v>25</v>
      </c>
      <c r="O25" s="478"/>
      <c r="P25" s="479"/>
      <c r="Q25" s="25">
        <f>Q26/Q27</f>
        <v>0</v>
      </c>
      <c r="R25" s="480" t="s">
        <v>25</v>
      </c>
      <c r="S25" s="481"/>
      <c r="T25" s="482"/>
      <c r="U25" s="25" t="e">
        <f>U26/U27</f>
        <v>#DIV/0!</v>
      </c>
      <c r="V25" s="26">
        <f>V26/V27</f>
        <v>0</v>
      </c>
    </row>
    <row r="26" spans="1:22" ht="30" customHeight="1">
      <c r="A26" s="579" t="s">
        <v>310</v>
      </c>
      <c r="B26" s="483" t="s">
        <v>781</v>
      </c>
      <c r="C26" s="515" t="s">
        <v>303</v>
      </c>
      <c r="D26" s="147" t="s">
        <v>395</v>
      </c>
      <c r="E26" s="75">
        <v>0</v>
      </c>
      <c r="F26" s="76"/>
      <c r="G26" s="77"/>
      <c r="H26" s="16">
        <f>SUM(E26:G26)</f>
        <v>0</v>
      </c>
      <c r="I26" s="75">
        <v>0</v>
      </c>
      <c r="J26" s="76"/>
      <c r="K26" s="77"/>
      <c r="L26" s="16">
        <f>SUM(I26:K26)</f>
        <v>0</v>
      </c>
      <c r="M26" s="17">
        <f>+H26+L26</f>
        <v>0</v>
      </c>
      <c r="N26" s="75">
        <v>0</v>
      </c>
      <c r="O26" s="76"/>
      <c r="P26" s="77"/>
      <c r="Q26" s="16">
        <f>SUM(N26:P26)</f>
        <v>0</v>
      </c>
      <c r="R26" s="13"/>
      <c r="S26" s="14"/>
      <c r="T26" s="15"/>
      <c r="U26" s="16">
        <f>SUM(R26:T26)</f>
        <v>0</v>
      </c>
      <c r="V26" s="17">
        <f>+H26+L26+Q26+U26</f>
        <v>0</v>
      </c>
    </row>
    <row r="27" spans="1:22" ht="27.75" customHeight="1" thickBot="1">
      <c r="A27" s="580"/>
      <c r="B27" s="484"/>
      <c r="C27" s="516"/>
      <c r="D27" s="34" t="s">
        <v>311</v>
      </c>
      <c r="E27" s="84">
        <v>200</v>
      </c>
      <c r="F27" s="85"/>
      <c r="G27" s="86"/>
      <c r="H27" s="22">
        <f>SUM(E27:G27)</f>
        <v>200</v>
      </c>
      <c r="I27" s="84">
        <v>300</v>
      </c>
      <c r="J27" s="85"/>
      <c r="K27" s="86"/>
      <c r="L27" s="22">
        <f>SUM(I27:K27)</f>
        <v>300</v>
      </c>
      <c r="M27" s="23">
        <f>+H27+L27</f>
        <v>500</v>
      </c>
      <c r="N27" s="84">
        <v>200</v>
      </c>
      <c r="O27" s="85"/>
      <c r="P27" s="86"/>
      <c r="Q27" s="22">
        <f>SUM(N27:P27)</f>
        <v>200</v>
      </c>
      <c r="R27" s="19"/>
      <c r="S27" s="20"/>
      <c r="T27" s="21"/>
      <c r="U27" s="22">
        <f>SUM(R27:T27)</f>
        <v>0</v>
      </c>
      <c r="V27" s="23">
        <f>+H27+L27+Q27+U27</f>
        <v>700</v>
      </c>
    </row>
    <row r="28" spans="1:22" ht="39.75" customHeight="1" thickBot="1">
      <c r="A28" s="580"/>
      <c r="B28" s="448" t="s">
        <v>34</v>
      </c>
      <c r="C28" s="7" t="s">
        <v>24</v>
      </c>
      <c r="D28" s="103" t="s">
        <v>27</v>
      </c>
      <c r="E28" s="478" t="s">
        <v>25</v>
      </c>
      <c r="F28" s="478"/>
      <c r="G28" s="479"/>
      <c r="H28" s="25">
        <f>H29/H30</f>
        <v>1.5</v>
      </c>
      <c r="I28" s="485" t="s">
        <v>25</v>
      </c>
      <c r="J28" s="478"/>
      <c r="K28" s="479"/>
      <c r="L28" s="25">
        <f>L29/L30</f>
        <v>0.75</v>
      </c>
      <c r="M28" s="26">
        <f>M29/M30</f>
        <v>1</v>
      </c>
      <c r="N28" s="485" t="s">
        <v>25</v>
      </c>
      <c r="O28" s="478"/>
      <c r="P28" s="479"/>
      <c r="Q28" s="25">
        <f>Q29/Q30</f>
        <v>2</v>
      </c>
      <c r="R28" s="480" t="s">
        <v>25</v>
      </c>
      <c r="S28" s="481"/>
      <c r="T28" s="482"/>
      <c r="U28" s="25" t="e">
        <f>U29/U30</f>
        <v>#DIV/0!</v>
      </c>
      <c r="V28" s="26">
        <f>V29/V30</f>
        <v>1.25</v>
      </c>
    </row>
    <row r="29" spans="1:22" ht="39.75" customHeight="1">
      <c r="A29" s="580"/>
      <c r="B29" s="483" t="s">
        <v>304</v>
      </c>
      <c r="C29" s="515" t="s">
        <v>305</v>
      </c>
      <c r="D29" s="147" t="s">
        <v>312</v>
      </c>
      <c r="E29" s="75">
        <v>2</v>
      </c>
      <c r="F29" s="76"/>
      <c r="G29" s="77">
        <v>1</v>
      </c>
      <c r="H29" s="16">
        <f>SUM(E29:G29)</f>
        <v>3</v>
      </c>
      <c r="I29" s="75">
        <v>2</v>
      </c>
      <c r="J29" s="76">
        <v>1</v>
      </c>
      <c r="K29" s="77"/>
      <c r="L29" s="16">
        <f>SUM(I29:K29)</f>
        <v>3</v>
      </c>
      <c r="M29" s="17">
        <f>+H29+L29</f>
        <v>6</v>
      </c>
      <c r="N29" s="75">
        <v>2</v>
      </c>
      <c r="O29" s="76">
        <v>2</v>
      </c>
      <c r="P29" s="77"/>
      <c r="Q29" s="16">
        <f>SUM(N29:P29)</f>
        <v>4</v>
      </c>
      <c r="R29" s="13"/>
      <c r="S29" s="14"/>
      <c r="T29" s="15"/>
      <c r="U29" s="16">
        <f>SUM(R29:T29)</f>
        <v>0</v>
      </c>
      <c r="V29" s="17">
        <f>+H29+L29+Q29+U29</f>
        <v>10</v>
      </c>
    </row>
    <row r="30" spans="1:22" ht="30" customHeight="1" thickBot="1">
      <c r="A30" s="580"/>
      <c r="B30" s="484"/>
      <c r="C30" s="516"/>
      <c r="D30" s="34" t="s">
        <v>313</v>
      </c>
      <c r="E30" s="84">
        <v>2</v>
      </c>
      <c r="F30" s="85"/>
      <c r="G30" s="86"/>
      <c r="H30" s="22">
        <f>SUM(E30:G30)</f>
        <v>2</v>
      </c>
      <c r="I30" s="84">
        <v>2</v>
      </c>
      <c r="J30" s="85">
        <v>2</v>
      </c>
      <c r="K30" s="86"/>
      <c r="L30" s="22">
        <f>SUM(I30:K30)</f>
        <v>4</v>
      </c>
      <c r="M30" s="23">
        <f>+H30+L30</f>
        <v>6</v>
      </c>
      <c r="N30" s="84">
        <v>2</v>
      </c>
      <c r="O30" s="85"/>
      <c r="P30" s="86"/>
      <c r="Q30" s="22">
        <f>SUM(N30:P30)</f>
        <v>2</v>
      </c>
      <c r="R30" s="19"/>
      <c r="S30" s="20"/>
      <c r="T30" s="21"/>
      <c r="U30" s="22">
        <f>SUM(R30:T30)</f>
        <v>0</v>
      </c>
      <c r="V30" s="23">
        <f>+H30+L30+Q30+U30</f>
        <v>8</v>
      </c>
    </row>
    <row r="31" spans="1:22" ht="33" customHeight="1" thickBot="1">
      <c r="A31" s="7" t="s">
        <v>270</v>
      </c>
      <c r="B31" s="448" t="s">
        <v>75</v>
      </c>
      <c r="C31" s="7" t="s">
        <v>24</v>
      </c>
      <c r="D31" s="103" t="s">
        <v>27</v>
      </c>
      <c r="E31" s="478" t="s">
        <v>25</v>
      </c>
      <c r="F31" s="478"/>
      <c r="G31" s="479"/>
      <c r="H31" s="25">
        <f>H32/H33</f>
        <v>0</v>
      </c>
      <c r="I31" s="485" t="s">
        <v>25</v>
      </c>
      <c r="J31" s="478"/>
      <c r="K31" s="479"/>
      <c r="L31" s="25">
        <f>L32/L33</f>
        <v>0</v>
      </c>
      <c r="M31" s="26">
        <f>M32/M33</f>
        <v>0</v>
      </c>
      <c r="N31" s="485" t="s">
        <v>25</v>
      </c>
      <c r="O31" s="478"/>
      <c r="P31" s="479"/>
      <c r="Q31" s="25" t="e">
        <f>Q32/Q33</f>
        <v>#DIV/0!</v>
      </c>
      <c r="R31" s="480" t="s">
        <v>25</v>
      </c>
      <c r="S31" s="481"/>
      <c r="T31" s="482"/>
      <c r="U31" s="25" t="e">
        <f>U32/U33</f>
        <v>#DIV/0!</v>
      </c>
      <c r="V31" s="26">
        <f>V32/V33</f>
        <v>0</v>
      </c>
    </row>
    <row r="32" spans="1:22" ht="33.75" customHeight="1">
      <c r="A32" s="570" t="s">
        <v>306</v>
      </c>
      <c r="B32" s="483" t="s">
        <v>307</v>
      </c>
      <c r="C32" s="483" t="s">
        <v>150</v>
      </c>
      <c r="D32" s="147" t="s">
        <v>314</v>
      </c>
      <c r="E32" s="75">
        <v>0</v>
      </c>
      <c r="F32" s="76"/>
      <c r="G32" s="77"/>
      <c r="H32" s="16">
        <f>SUM(E32:G32)</f>
        <v>0</v>
      </c>
      <c r="I32" s="75">
        <v>0</v>
      </c>
      <c r="J32" s="76"/>
      <c r="K32" s="77"/>
      <c r="L32" s="16">
        <f>SUM(I32:K32)</f>
        <v>0</v>
      </c>
      <c r="M32" s="17">
        <f>+H32+L32</f>
        <v>0</v>
      </c>
      <c r="N32" s="75"/>
      <c r="O32" s="76"/>
      <c r="P32" s="77"/>
      <c r="Q32" s="16">
        <f>SUM(N32:P32)</f>
        <v>0</v>
      </c>
      <c r="R32" s="13"/>
      <c r="S32" s="14"/>
      <c r="T32" s="15"/>
      <c r="U32" s="16">
        <f>SUM(R32:T32)</f>
        <v>0</v>
      </c>
      <c r="V32" s="17">
        <f>+H32+L32+Q32+U32</f>
        <v>0</v>
      </c>
    </row>
    <row r="33" spans="1:22" ht="40.5" customHeight="1" thickBot="1">
      <c r="A33" s="571"/>
      <c r="B33" s="484"/>
      <c r="C33" s="484"/>
      <c r="D33" s="34" t="s">
        <v>315</v>
      </c>
      <c r="E33" s="84">
        <v>1</v>
      </c>
      <c r="F33" s="85"/>
      <c r="G33" s="86"/>
      <c r="H33" s="22">
        <f>SUM(E33:G33)</f>
        <v>1</v>
      </c>
      <c r="I33" s="84">
        <v>1</v>
      </c>
      <c r="J33" s="85"/>
      <c r="K33" s="86"/>
      <c r="L33" s="22">
        <f>SUM(I33:K33)</f>
        <v>1</v>
      </c>
      <c r="M33" s="23">
        <f>+H33+L33</f>
        <v>2</v>
      </c>
      <c r="N33" s="84"/>
      <c r="O33" s="85"/>
      <c r="P33" s="86"/>
      <c r="Q33" s="22">
        <v>0</v>
      </c>
      <c r="R33" s="19"/>
      <c r="S33" s="20"/>
      <c r="T33" s="21"/>
      <c r="U33" s="22">
        <f>SUM(R33:T33)</f>
        <v>0</v>
      </c>
      <c r="V33" s="23">
        <f>+H33+L33+Q33+U33</f>
        <v>2</v>
      </c>
    </row>
    <row r="34" spans="1:22" ht="50.25" customHeight="1" thickBot="1">
      <c r="A34" s="571"/>
      <c r="B34" s="448" t="s">
        <v>316</v>
      </c>
      <c r="C34" s="7" t="s">
        <v>24</v>
      </c>
      <c r="D34" s="103" t="s">
        <v>27</v>
      </c>
      <c r="E34" s="478" t="s">
        <v>25</v>
      </c>
      <c r="F34" s="478"/>
      <c r="G34" s="479"/>
      <c r="H34" s="25">
        <f>H35/H36</f>
        <v>0.2</v>
      </c>
      <c r="I34" s="485" t="s">
        <v>25</v>
      </c>
      <c r="J34" s="478"/>
      <c r="K34" s="479"/>
      <c r="L34" s="25">
        <f>L35/L36</f>
        <v>0</v>
      </c>
      <c r="M34" s="26">
        <f>M35/M36</f>
        <v>9.0909090909090912E-2</v>
      </c>
      <c r="N34" s="485" t="s">
        <v>25</v>
      </c>
      <c r="O34" s="478"/>
      <c r="P34" s="479"/>
      <c r="Q34" s="25" t="e">
        <f>Q35/Q36</f>
        <v>#DIV/0!</v>
      </c>
      <c r="R34" s="480" t="s">
        <v>25</v>
      </c>
      <c r="S34" s="481"/>
      <c r="T34" s="482"/>
      <c r="U34" s="25" t="e">
        <f>U35/U36</f>
        <v>#DIV/0!</v>
      </c>
      <c r="V34" s="26">
        <f>V35/V36</f>
        <v>9.0909090909090912E-2</v>
      </c>
    </row>
    <row r="35" spans="1:22" ht="33.75" customHeight="1">
      <c r="A35" s="571"/>
      <c r="B35" s="483" t="s">
        <v>317</v>
      </c>
      <c r="C35" s="483" t="s">
        <v>151</v>
      </c>
      <c r="D35" s="147" t="s">
        <v>158</v>
      </c>
      <c r="E35" s="75">
        <v>0</v>
      </c>
      <c r="F35" s="76"/>
      <c r="G35" s="77">
        <v>1</v>
      </c>
      <c r="H35" s="16">
        <f>SUM(E35:G35)</f>
        <v>1</v>
      </c>
      <c r="I35" s="75">
        <v>0</v>
      </c>
      <c r="J35" s="76"/>
      <c r="K35" s="77"/>
      <c r="L35" s="16">
        <f>SUM(I35:K35)</f>
        <v>0</v>
      </c>
      <c r="M35" s="17">
        <f>+H35+L35</f>
        <v>1</v>
      </c>
      <c r="N35" s="75"/>
      <c r="O35" s="76"/>
      <c r="P35" s="77"/>
      <c r="Q35" s="16">
        <f>SUM(N35:P35)</f>
        <v>0</v>
      </c>
      <c r="R35" s="13"/>
      <c r="S35" s="14"/>
      <c r="T35" s="15"/>
      <c r="U35" s="16">
        <f>SUM(R35:T35)</f>
        <v>0</v>
      </c>
      <c r="V35" s="17">
        <f>+H35+L35+Q35+U35</f>
        <v>1</v>
      </c>
    </row>
    <row r="36" spans="1:22" ht="39.75" customHeight="1" thickBot="1">
      <c r="A36" s="572"/>
      <c r="B36" s="484"/>
      <c r="C36" s="484"/>
      <c r="D36" s="34" t="s">
        <v>159</v>
      </c>
      <c r="E36" s="84">
        <v>5</v>
      </c>
      <c r="F36" s="85"/>
      <c r="G36" s="86"/>
      <c r="H36" s="22">
        <f>SUM(E36:G36)</f>
        <v>5</v>
      </c>
      <c r="I36" s="84">
        <v>6</v>
      </c>
      <c r="J36" s="85"/>
      <c r="K36" s="86"/>
      <c r="L36" s="22">
        <f>SUM(I36:K36)</f>
        <v>6</v>
      </c>
      <c r="M36" s="23">
        <f>+H36+L36</f>
        <v>11</v>
      </c>
      <c r="N36" s="84"/>
      <c r="O36" s="85"/>
      <c r="P36" s="86"/>
      <c r="Q36" s="22">
        <f>SUM(N36:P36)</f>
        <v>0</v>
      </c>
      <c r="R36" s="19"/>
      <c r="S36" s="20"/>
      <c r="T36" s="21"/>
      <c r="U36" s="22">
        <f>SUM(R36:T36)</f>
        <v>0</v>
      </c>
      <c r="V36" s="23">
        <f>+H36+L36+Q36+U36</f>
        <v>11</v>
      </c>
    </row>
    <row r="37" spans="1:22" ht="15" customHeight="1"/>
    <row r="38" spans="1:22" ht="34.5" customHeight="1">
      <c r="A38" s="583"/>
      <c r="B38" s="583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93"/>
      <c r="V38" s="93"/>
    </row>
    <row r="39" spans="1:22" ht="11.25" customHeight="1" thickBot="1">
      <c r="A39" s="101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93"/>
      <c r="V39" s="93"/>
    </row>
    <row r="40" spans="1:22" ht="28.5" customHeight="1" thickBot="1">
      <c r="A40" s="499" t="s">
        <v>0</v>
      </c>
      <c r="B40" s="500"/>
      <c r="C40" s="507" t="s">
        <v>1</v>
      </c>
      <c r="D40" s="504" t="s">
        <v>2</v>
      </c>
      <c r="E40" s="507" t="s">
        <v>3</v>
      </c>
      <c r="F40" s="504" t="s">
        <v>4</v>
      </c>
      <c r="G40" s="507" t="s">
        <v>5</v>
      </c>
      <c r="H40" s="504" t="s">
        <v>6</v>
      </c>
      <c r="I40" s="507" t="s">
        <v>7</v>
      </c>
      <c r="J40" s="504" t="s">
        <v>4</v>
      </c>
      <c r="K40" s="507" t="s">
        <v>8</v>
      </c>
      <c r="L40" s="504" t="s">
        <v>9</v>
      </c>
      <c r="M40" s="507" t="s">
        <v>10</v>
      </c>
      <c r="N40" s="504" t="s">
        <v>11</v>
      </c>
      <c r="O40" s="507" t="s">
        <v>4</v>
      </c>
      <c r="P40" s="504" t="s">
        <v>12</v>
      </c>
      <c r="Q40" s="507" t="s">
        <v>13</v>
      </c>
      <c r="R40" s="504" t="s">
        <v>14</v>
      </c>
      <c r="S40" s="507" t="s">
        <v>4</v>
      </c>
      <c r="T40" s="504" t="s">
        <v>15</v>
      </c>
      <c r="U40" s="93"/>
      <c r="V40" s="93"/>
    </row>
    <row r="41" spans="1:22" ht="30.75" customHeight="1" thickBot="1">
      <c r="A41" s="2" t="s">
        <v>16</v>
      </c>
      <c r="B41" s="3" t="s">
        <v>17</v>
      </c>
      <c r="C41" s="508"/>
      <c r="D41" s="505"/>
      <c r="E41" s="508"/>
      <c r="F41" s="505"/>
      <c r="G41" s="508"/>
      <c r="H41" s="505"/>
      <c r="I41" s="508"/>
      <c r="J41" s="505"/>
      <c r="K41" s="508"/>
      <c r="L41" s="505"/>
      <c r="M41" s="508"/>
      <c r="N41" s="505"/>
      <c r="O41" s="508"/>
      <c r="P41" s="505"/>
      <c r="Q41" s="508"/>
      <c r="R41" s="505"/>
      <c r="S41" s="508"/>
      <c r="T41" s="505"/>
      <c r="U41" s="93"/>
      <c r="V41" s="93"/>
    </row>
    <row r="42" spans="1:22" ht="30" customHeight="1" thickBot="1">
      <c r="A42" s="4" t="s">
        <v>18</v>
      </c>
      <c r="B42" s="5" t="s">
        <v>19</v>
      </c>
      <c r="C42" s="508"/>
      <c r="D42" s="505"/>
      <c r="E42" s="508"/>
      <c r="F42" s="505"/>
      <c r="G42" s="508"/>
      <c r="H42" s="505"/>
      <c r="I42" s="508"/>
      <c r="J42" s="505"/>
      <c r="K42" s="508"/>
      <c r="L42" s="505"/>
      <c r="M42" s="508"/>
      <c r="N42" s="505"/>
      <c r="O42" s="508"/>
      <c r="P42" s="505"/>
      <c r="Q42" s="508"/>
      <c r="R42" s="505"/>
      <c r="S42" s="508"/>
      <c r="T42" s="505"/>
      <c r="U42" s="93"/>
      <c r="V42" s="93"/>
    </row>
    <row r="43" spans="1:22" ht="27" customHeight="1" thickBot="1">
      <c r="A43" s="97" t="s">
        <v>20</v>
      </c>
      <c r="B43" s="94" t="s">
        <v>21</v>
      </c>
      <c r="C43" s="509"/>
      <c r="D43" s="506"/>
      <c r="E43" s="509"/>
      <c r="F43" s="506"/>
      <c r="G43" s="509"/>
      <c r="H43" s="506"/>
      <c r="I43" s="509"/>
      <c r="J43" s="506"/>
      <c r="K43" s="509"/>
      <c r="L43" s="506"/>
      <c r="M43" s="509"/>
      <c r="N43" s="506"/>
      <c r="O43" s="509"/>
      <c r="P43" s="506"/>
      <c r="Q43" s="509"/>
      <c r="R43" s="506"/>
      <c r="S43" s="509"/>
      <c r="T43" s="506"/>
      <c r="U43" s="93"/>
      <c r="V43" s="93"/>
    </row>
    <row r="44" spans="1:22" ht="39.950000000000003" customHeight="1" thickBot="1">
      <c r="A44" s="7" t="s">
        <v>38</v>
      </c>
      <c r="B44" s="98" t="s">
        <v>39</v>
      </c>
      <c r="C44" s="481" t="s">
        <v>25</v>
      </c>
      <c r="D44" s="481"/>
      <c r="E44" s="482"/>
      <c r="F44" s="25">
        <f>F45/F46</f>
        <v>0.72222222222222221</v>
      </c>
      <c r="G44" s="480" t="s">
        <v>25</v>
      </c>
      <c r="H44" s="481"/>
      <c r="I44" s="482"/>
      <c r="J44" s="25">
        <f>J45/J46</f>
        <v>0.72222222222222221</v>
      </c>
      <c r="K44" s="26">
        <f>K45/K46</f>
        <v>0.72222222222222221</v>
      </c>
      <c r="L44" s="480" t="s">
        <v>25</v>
      </c>
      <c r="M44" s="481"/>
      <c r="N44" s="482"/>
      <c r="O44" s="25">
        <f>O45/O46</f>
        <v>0.66666666666666663</v>
      </c>
      <c r="P44" s="480" t="s">
        <v>25</v>
      </c>
      <c r="Q44" s="481"/>
      <c r="R44" s="482"/>
      <c r="S44" s="25">
        <f>S45/S46</f>
        <v>0</v>
      </c>
      <c r="T44" s="26">
        <f>T45/T46</f>
        <v>0.52777777777777779</v>
      </c>
      <c r="U44" s="93"/>
      <c r="V44" s="93"/>
    </row>
    <row r="45" spans="1:22" ht="39.950000000000003" customHeight="1">
      <c r="A45" s="558" t="s">
        <v>360</v>
      </c>
      <c r="B45" s="96" t="s">
        <v>164</v>
      </c>
      <c r="C45" s="258">
        <v>4</v>
      </c>
      <c r="D45" s="76">
        <v>5</v>
      </c>
      <c r="E45" s="77">
        <v>4</v>
      </c>
      <c r="F45" s="16">
        <f>SUM(C45:E45)</f>
        <v>13</v>
      </c>
      <c r="G45" s="75">
        <v>7</v>
      </c>
      <c r="H45" s="76">
        <v>3</v>
      </c>
      <c r="I45" s="77">
        <v>3</v>
      </c>
      <c r="J45" s="16">
        <f>SUM(G45:I45)</f>
        <v>13</v>
      </c>
      <c r="K45" s="17">
        <f>+F45+J45</f>
        <v>26</v>
      </c>
      <c r="L45" s="75">
        <v>8</v>
      </c>
      <c r="M45" s="76">
        <v>4</v>
      </c>
      <c r="N45" s="77"/>
      <c r="O45" s="16">
        <f>SUM(L45:N45)</f>
        <v>12</v>
      </c>
      <c r="P45" s="13"/>
      <c r="Q45" s="14"/>
      <c r="R45" s="15"/>
      <c r="S45" s="16">
        <f>SUM(P45:R45)</f>
        <v>0</v>
      </c>
      <c r="T45" s="17">
        <f>+F45+J45+O45+S45</f>
        <v>38</v>
      </c>
      <c r="U45" s="93"/>
      <c r="V45" s="93"/>
    </row>
    <row r="46" spans="1:22" ht="39.950000000000003" customHeight="1" thickBot="1">
      <c r="A46" s="559"/>
      <c r="B46" s="34" t="s">
        <v>165</v>
      </c>
      <c r="C46" s="259">
        <v>6</v>
      </c>
      <c r="D46" s="260">
        <v>6</v>
      </c>
      <c r="E46" s="261">
        <v>6</v>
      </c>
      <c r="F46" s="44">
        <f>SUM(C46:E46)</f>
        <v>18</v>
      </c>
      <c r="G46" s="259">
        <v>6</v>
      </c>
      <c r="H46" s="260">
        <v>6</v>
      </c>
      <c r="I46" s="261">
        <v>6</v>
      </c>
      <c r="J46" s="44">
        <f>SUM(G46:I46)</f>
        <v>18</v>
      </c>
      <c r="K46" s="45">
        <f>+F46+J46</f>
        <v>36</v>
      </c>
      <c r="L46" s="259">
        <v>6</v>
      </c>
      <c r="M46" s="260">
        <v>6</v>
      </c>
      <c r="N46" s="261">
        <v>6</v>
      </c>
      <c r="O46" s="44">
        <f>SUM(L46:N46)</f>
        <v>18</v>
      </c>
      <c r="P46" s="41">
        <v>6</v>
      </c>
      <c r="Q46" s="42">
        <v>6</v>
      </c>
      <c r="R46" s="43">
        <v>6</v>
      </c>
      <c r="S46" s="44">
        <f>SUM(P46:R46)</f>
        <v>18</v>
      </c>
      <c r="T46" s="45">
        <f>+F46+J46+O46+S46</f>
        <v>72</v>
      </c>
      <c r="U46" s="93"/>
      <c r="V46" s="93"/>
    </row>
    <row r="47" spans="1:22" ht="39.950000000000003" customHeight="1" thickBot="1">
      <c r="A47" s="7" t="s">
        <v>43</v>
      </c>
      <c r="B47" s="98" t="s">
        <v>39</v>
      </c>
      <c r="C47" s="478" t="s">
        <v>25</v>
      </c>
      <c r="D47" s="478"/>
      <c r="E47" s="479"/>
      <c r="F47" s="397">
        <f>F48/F49</f>
        <v>1.5666666666666667</v>
      </c>
      <c r="G47" s="485" t="s">
        <v>25</v>
      </c>
      <c r="H47" s="478"/>
      <c r="I47" s="479"/>
      <c r="J47" s="397">
        <f>J48/J49</f>
        <v>1.75</v>
      </c>
      <c r="K47" s="398">
        <f>K48/K49</f>
        <v>1.6583333333333334</v>
      </c>
      <c r="L47" s="485" t="s">
        <v>25</v>
      </c>
      <c r="M47" s="478"/>
      <c r="N47" s="479"/>
      <c r="O47" s="397">
        <f>O48/O49</f>
        <v>1.2666666666666666</v>
      </c>
      <c r="P47" s="480" t="s">
        <v>25</v>
      </c>
      <c r="Q47" s="481"/>
      <c r="R47" s="482"/>
      <c r="S47" s="397">
        <f>S48/S49</f>
        <v>0</v>
      </c>
      <c r="T47" s="398">
        <f>T48/T49</f>
        <v>1.1458333333333333</v>
      </c>
      <c r="U47" s="93"/>
      <c r="V47" s="93"/>
    </row>
    <row r="48" spans="1:22" ht="39.950000000000003" customHeight="1">
      <c r="A48" s="558" t="s">
        <v>361</v>
      </c>
      <c r="B48" s="92" t="s">
        <v>166</v>
      </c>
      <c r="C48" s="75">
        <v>24</v>
      </c>
      <c r="D48" s="76">
        <v>42</v>
      </c>
      <c r="E48" s="77">
        <v>28</v>
      </c>
      <c r="F48" s="16">
        <f>SUM(C48:E48)</f>
        <v>94</v>
      </c>
      <c r="G48" s="75">
        <v>35</v>
      </c>
      <c r="H48" s="76">
        <v>38</v>
      </c>
      <c r="I48" s="77">
        <v>32</v>
      </c>
      <c r="J48" s="16">
        <f>SUM(G48:I48)</f>
        <v>105</v>
      </c>
      <c r="K48" s="17">
        <f>+F48+J48</f>
        <v>199</v>
      </c>
      <c r="L48" s="75">
        <v>35</v>
      </c>
      <c r="M48" s="76">
        <v>41</v>
      </c>
      <c r="N48" s="77"/>
      <c r="O48" s="16">
        <f>SUM(L48:N48)</f>
        <v>76</v>
      </c>
      <c r="P48" s="13"/>
      <c r="Q48" s="14"/>
      <c r="R48" s="15"/>
      <c r="S48" s="16">
        <f>SUM(P48:R48)</f>
        <v>0</v>
      </c>
      <c r="T48" s="17">
        <f>+F48+J48+O48+S48</f>
        <v>275</v>
      </c>
      <c r="U48" s="93"/>
      <c r="V48" s="93"/>
    </row>
    <row r="49" spans="1:22" ht="39.950000000000003" customHeight="1" thickBot="1">
      <c r="A49" s="559"/>
      <c r="B49" s="99" t="s">
        <v>167</v>
      </c>
      <c r="C49" s="84">
        <v>20</v>
      </c>
      <c r="D49" s="85">
        <v>20</v>
      </c>
      <c r="E49" s="86">
        <v>20</v>
      </c>
      <c r="F49" s="22">
        <f>SUM(C49:E49)</f>
        <v>60</v>
      </c>
      <c r="G49" s="84">
        <v>20</v>
      </c>
      <c r="H49" s="85">
        <v>20</v>
      </c>
      <c r="I49" s="86">
        <v>20</v>
      </c>
      <c r="J49" s="22">
        <f>SUM(G49:I49)</f>
        <v>60</v>
      </c>
      <c r="K49" s="23">
        <f>+F49+J49</f>
        <v>120</v>
      </c>
      <c r="L49" s="84">
        <v>20</v>
      </c>
      <c r="M49" s="85">
        <v>20</v>
      </c>
      <c r="N49" s="86">
        <v>20</v>
      </c>
      <c r="O49" s="22">
        <f>SUM(L49:N49)</f>
        <v>60</v>
      </c>
      <c r="P49" s="19">
        <v>20</v>
      </c>
      <c r="Q49" s="20">
        <v>20</v>
      </c>
      <c r="R49" s="21">
        <v>20</v>
      </c>
      <c r="S49" s="22">
        <f>SUM(P49:R49)</f>
        <v>60</v>
      </c>
      <c r="T49" s="23">
        <f>+F49+J49+O49+S49</f>
        <v>240</v>
      </c>
      <c r="U49" s="93"/>
      <c r="V49" s="93"/>
    </row>
    <row r="50" spans="1:22" ht="39.950000000000003" customHeight="1" thickBot="1">
      <c r="A50" s="7" t="s">
        <v>45</v>
      </c>
      <c r="B50" s="98" t="s">
        <v>39</v>
      </c>
      <c r="C50" s="478" t="s">
        <v>25</v>
      </c>
      <c r="D50" s="478"/>
      <c r="E50" s="479"/>
      <c r="F50" s="25">
        <f>F51/F52</f>
        <v>0.33333333333333331</v>
      </c>
      <c r="G50" s="485" t="s">
        <v>25</v>
      </c>
      <c r="H50" s="478"/>
      <c r="I50" s="479"/>
      <c r="J50" s="25">
        <f>J51/J52</f>
        <v>1.6666666666666667</v>
      </c>
      <c r="K50" s="26">
        <f>K51/K52</f>
        <v>1</v>
      </c>
      <c r="L50" s="485" t="s">
        <v>25</v>
      </c>
      <c r="M50" s="478"/>
      <c r="N50" s="479"/>
      <c r="O50" s="25">
        <f>O51/O52</f>
        <v>0.5</v>
      </c>
      <c r="P50" s="480" t="s">
        <v>25</v>
      </c>
      <c r="Q50" s="481"/>
      <c r="R50" s="482"/>
      <c r="S50" s="25">
        <f>S51/S52</f>
        <v>0</v>
      </c>
      <c r="T50" s="26">
        <f>T51/T52</f>
        <v>0.625</v>
      </c>
      <c r="U50" s="93"/>
      <c r="V50" s="93"/>
    </row>
    <row r="51" spans="1:22" ht="26.25" customHeight="1">
      <c r="A51" s="558" t="s">
        <v>362</v>
      </c>
      <c r="B51" s="96" t="s">
        <v>364</v>
      </c>
      <c r="C51" s="258">
        <v>0</v>
      </c>
      <c r="D51" s="76">
        <v>0</v>
      </c>
      <c r="E51" s="77">
        <v>4</v>
      </c>
      <c r="F51" s="16">
        <f>SUM(C51:E51)</f>
        <v>4</v>
      </c>
      <c r="G51" s="75">
        <v>8</v>
      </c>
      <c r="H51" s="76">
        <v>8</v>
      </c>
      <c r="I51" s="77">
        <v>4</v>
      </c>
      <c r="J51" s="16">
        <f>SUM(G51:I51)</f>
        <v>20</v>
      </c>
      <c r="K51" s="17">
        <f>+F51+J51</f>
        <v>24</v>
      </c>
      <c r="L51" s="75">
        <v>2</v>
      </c>
      <c r="M51" s="76">
        <v>4</v>
      </c>
      <c r="N51" s="77"/>
      <c r="O51" s="16">
        <f>SUM(L51:N51)</f>
        <v>6</v>
      </c>
      <c r="P51" s="13"/>
      <c r="Q51" s="14"/>
      <c r="R51" s="15"/>
      <c r="S51" s="16">
        <f>SUM(P51:R51)</f>
        <v>0</v>
      </c>
      <c r="T51" s="17">
        <f>+F51+J51+O51+S51</f>
        <v>30</v>
      </c>
      <c r="U51" s="93"/>
      <c r="V51" s="93"/>
    </row>
    <row r="52" spans="1:22" ht="28.5" customHeight="1" thickBot="1">
      <c r="A52" s="559"/>
      <c r="B52" s="34" t="s">
        <v>363</v>
      </c>
      <c r="C52" s="259">
        <v>4</v>
      </c>
      <c r="D52" s="260">
        <v>4</v>
      </c>
      <c r="E52" s="261">
        <v>4</v>
      </c>
      <c r="F52" s="44">
        <f>SUM(C52:E52)</f>
        <v>12</v>
      </c>
      <c r="G52" s="259">
        <v>4</v>
      </c>
      <c r="H52" s="260">
        <v>4</v>
      </c>
      <c r="I52" s="261">
        <v>4</v>
      </c>
      <c r="J52" s="44">
        <f>SUM(G52:I52)</f>
        <v>12</v>
      </c>
      <c r="K52" s="45">
        <f>+F52+J52</f>
        <v>24</v>
      </c>
      <c r="L52" s="259">
        <v>4</v>
      </c>
      <c r="M52" s="260">
        <v>4</v>
      </c>
      <c r="N52" s="261">
        <v>4</v>
      </c>
      <c r="O52" s="44">
        <f>SUM(L52:N52)</f>
        <v>12</v>
      </c>
      <c r="P52" s="41">
        <v>4</v>
      </c>
      <c r="Q52" s="42">
        <v>4</v>
      </c>
      <c r="R52" s="43">
        <v>4</v>
      </c>
      <c r="S52" s="44">
        <f>SUM(P52:R52)</f>
        <v>12</v>
      </c>
      <c r="T52" s="45">
        <f>+F52+J52+O52+S52</f>
        <v>48</v>
      </c>
      <c r="U52" s="93"/>
      <c r="V52" s="93"/>
    </row>
    <row r="53" spans="1:22" ht="39.950000000000003" customHeight="1" thickBot="1">
      <c r="A53" s="7" t="s">
        <v>46</v>
      </c>
      <c r="B53" s="98" t="s">
        <v>39</v>
      </c>
      <c r="C53" s="478" t="s">
        <v>25</v>
      </c>
      <c r="D53" s="478"/>
      <c r="E53" s="479"/>
      <c r="F53" s="25">
        <f>F54/F55</f>
        <v>0.66666666666666663</v>
      </c>
      <c r="G53" s="485" t="s">
        <v>25</v>
      </c>
      <c r="H53" s="478"/>
      <c r="I53" s="479"/>
      <c r="J53" s="25">
        <f>J54/J55</f>
        <v>0.5</v>
      </c>
      <c r="K53" s="26">
        <f>K54/K55</f>
        <v>0.58333333333333337</v>
      </c>
      <c r="L53" s="485" t="s">
        <v>25</v>
      </c>
      <c r="M53" s="478"/>
      <c r="N53" s="479"/>
      <c r="O53" s="25">
        <f>O54/O55</f>
        <v>0.66666666666666663</v>
      </c>
      <c r="P53" s="480" t="s">
        <v>25</v>
      </c>
      <c r="Q53" s="481"/>
      <c r="R53" s="482"/>
      <c r="S53" s="25">
        <f>S54/S55</f>
        <v>0</v>
      </c>
      <c r="T53" s="26">
        <f>T54/T55</f>
        <v>0.45833333333333331</v>
      </c>
      <c r="U53" s="93"/>
      <c r="V53" s="93"/>
    </row>
    <row r="54" spans="1:22" ht="39.950000000000003" customHeight="1">
      <c r="A54" s="558" t="s">
        <v>365</v>
      </c>
      <c r="B54" s="92" t="s">
        <v>364</v>
      </c>
      <c r="C54" s="75">
        <v>2</v>
      </c>
      <c r="D54" s="76">
        <v>1</v>
      </c>
      <c r="E54" s="77">
        <v>1</v>
      </c>
      <c r="F54" s="16">
        <f>SUM(C54:E54)</f>
        <v>4</v>
      </c>
      <c r="G54" s="75">
        <v>1</v>
      </c>
      <c r="H54" s="76">
        <v>1</v>
      </c>
      <c r="I54" s="77">
        <v>1</v>
      </c>
      <c r="J54" s="16">
        <f>SUM(G54:I54)</f>
        <v>3</v>
      </c>
      <c r="K54" s="17">
        <f>+F54+J54</f>
        <v>7</v>
      </c>
      <c r="L54" s="75">
        <v>2</v>
      </c>
      <c r="M54" s="76">
        <v>2</v>
      </c>
      <c r="N54" s="77"/>
      <c r="O54" s="16">
        <f>SUM(L54:N54)</f>
        <v>4</v>
      </c>
      <c r="P54" s="13"/>
      <c r="Q54" s="14"/>
      <c r="R54" s="15"/>
      <c r="S54" s="16">
        <f>SUM(P54:R54)</f>
        <v>0</v>
      </c>
      <c r="T54" s="17">
        <f>+F54+J54+O54+S54</f>
        <v>11</v>
      </c>
      <c r="U54" s="93"/>
      <c r="V54" s="93"/>
    </row>
    <row r="55" spans="1:22" ht="39.950000000000003" customHeight="1" thickBot="1">
      <c r="A55" s="559"/>
      <c r="B55" s="99" t="s">
        <v>363</v>
      </c>
      <c r="C55" s="84">
        <v>2</v>
      </c>
      <c r="D55" s="85">
        <v>2</v>
      </c>
      <c r="E55" s="86">
        <v>2</v>
      </c>
      <c r="F55" s="22">
        <f>SUM(C55:E55)</f>
        <v>6</v>
      </c>
      <c r="G55" s="84">
        <v>2</v>
      </c>
      <c r="H55" s="85">
        <v>2</v>
      </c>
      <c r="I55" s="86">
        <v>2</v>
      </c>
      <c r="J55" s="22">
        <f>SUM(G55:I55)</f>
        <v>6</v>
      </c>
      <c r="K55" s="23">
        <f>+F55+J55</f>
        <v>12</v>
      </c>
      <c r="L55" s="84">
        <v>2</v>
      </c>
      <c r="M55" s="85">
        <v>2</v>
      </c>
      <c r="N55" s="86">
        <v>2</v>
      </c>
      <c r="O55" s="22">
        <f>SUM(L55:N55)</f>
        <v>6</v>
      </c>
      <c r="P55" s="19">
        <v>2</v>
      </c>
      <c r="Q55" s="20">
        <v>2</v>
      </c>
      <c r="R55" s="21">
        <v>2</v>
      </c>
      <c r="S55" s="22">
        <f>SUM(P55:R55)</f>
        <v>6</v>
      </c>
      <c r="T55" s="23">
        <f>+F55+J55+O55+S55</f>
        <v>24</v>
      </c>
      <c r="U55" s="93"/>
      <c r="V55" s="93"/>
    </row>
    <row r="56" spans="1:22" ht="39.950000000000003" customHeight="1" thickBot="1">
      <c r="A56" s="497" t="s">
        <v>48</v>
      </c>
      <c r="B56" s="498"/>
      <c r="C56" s="485" t="s">
        <v>25</v>
      </c>
      <c r="D56" s="478"/>
      <c r="E56" s="479"/>
      <c r="F56" s="397" t="e">
        <f>F57/F58</f>
        <v>#DIV/0!</v>
      </c>
      <c r="G56" s="485" t="s">
        <v>25</v>
      </c>
      <c r="H56" s="478"/>
      <c r="I56" s="479"/>
      <c r="J56" s="397" t="e">
        <f>J57/J58</f>
        <v>#DIV/0!</v>
      </c>
      <c r="K56" s="398" t="e">
        <f>K57/K58</f>
        <v>#DIV/0!</v>
      </c>
      <c r="L56" s="485" t="s">
        <v>25</v>
      </c>
      <c r="M56" s="478"/>
      <c r="N56" s="479"/>
      <c r="O56" s="397">
        <f>O57/O58</f>
        <v>1</v>
      </c>
      <c r="P56" s="480" t="s">
        <v>25</v>
      </c>
      <c r="Q56" s="481"/>
      <c r="R56" s="482"/>
      <c r="S56" s="397" t="e">
        <f>S57/S58</f>
        <v>#DIV/0!</v>
      </c>
      <c r="T56" s="398">
        <f>T57/T58</f>
        <v>1</v>
      </c>
      <c r="U56" s="93"/>
      <c r="V56" s="93"/>
    </row>
    <row r="57" spans="1:22" ht="39.950000000000003" customHeight="1">
      <c r="A57" s="581" t="s">
        <v>214</v>
      </c>
      <c r="B57" s="47" t="s">
        <v>36</v>
      </c>
      <c r="C57" s="75"/>
      <c r="D57" s="76"/>
      <c r="E57" s="77"/>
      <c r="F57" s="16">
        <f>SUM(C57:E57)</f>
        <v>0</v>
      </c>
      <c r="G57" s="75"/>
      <c r="H57" s="76"/>
      <c r="I57" s="77"/>
      <c r="J57" s="16">
        <f>SUM(G57:I57)</f>
        <v>0</v>
      </c>
      <c r="K57" s="17">
        <f>+F57+J57</f>
        <v>0</v>
      </c>
      <c r="L57" s="75"/>
      <c r="M57" s="76">
        <v>1</v>
      </c>
      <c r="N57" s="77"/>
      <c r="O57" s="16">
        <f>SUM(L57:N57)</f>
        <v>1</v>
      </c>
      <c r="P57" s="13"/>
      <c r="Q57" s="14"/>
      <c r="R57" s="15"/>
      <c r="S57" s="16">
        <f>SUM(P57:R57)</f>
        <v>0</v>
      </c>
      <c r="T57" s="17">
        <f>+F57+J57+O57+S57</f>
        <v>1</v>
      </c>
      <c r="U57" s="93"/>
      <c r="V57" s="93"/>
    </row>
    <row r="58" spans="1:22" ht="39.950000000000003" customHeight="1" thickBot="1">
      <c r="A58" s="582"/>
      <c r="B58" s="48" t="s">
        <v>37</v>
      </c>
      <c r="C58" s="84"/>
      <c r="D58" s="85"/>
      <c r="E58" s="86"/>
      <c r="F58" s="22">
        <f>SUM(C58:E58)</f>
        <v>0</v>
      </c>
      <c r="G58" s="84"/>
      <c r="H58" s="85"/>
      <c r="I58" s="86"/>
      <c r="J58" s="22">
        <f>SUM(G58:I58)</f>
        <v>0</v>
      </c>
      <c r="K58" s="23">
        <f>+F58+J58</f>
        <v>0</v>
      </c>
      <c r="L58" s="84"/>
      <c r="M58" s="85">
        <v>1</v>
      </c>
      <c r="N58" s="86"/>
      <c r="O58" s="22">
        <f>SUM(L58:N58)</f>
        <v>1</v>
      </c>
      <c r="P58" s="28"/>
      <c r="Q58" s="29"/>
      <c r="R58" s="30"/>
      <c r="S58" s="22">
        <f>SUM(P58:R58)</f>
        <v>0</v>
      </c>
      <c r="T58" s="23">
        <f>+F58+J58+O58+S58</f>
        <v>1</v>
      </c>
      <c r="U58" s="93"/>
      <c r="V58" s="93"/>
    </row>
    <row r="59" spans="1:22" ht="18.75" customHeight="1"/>
  </sheetData>
  <protectedRanges>
    <protectedRange sqref="R35:T35" name="Rango11"/>
    <protectedRange sqref="R32:T32" name="Rango10"/>
    <protectedRange sqref="R29:T29" name="Rango8"/>
    <protectedRange sqref="R8:T8" name="Rango1"/>
    <protectedRange sqref="R11:T11" name="Rango2"/>
    <protectedRange sqref="R14:T14" name="Rango3"/>
    <protectedRange sqref="R17:T17" name="Rango4"/>
    <protectedRange sqref="R20:T20" name="Rango5"/>
    <protectedRange sqref="R23:T23" name="Rango6"/>
    <protectedRange sqref="R26:T26" name="Rango7"/>
    <protectedRange sqref="E35:G35" name="Rango11_1_2"/>
    <protectedRange sqref="E32:G32" name="Rango10_1_2"/>
    <protectedRange sqref="E29:G29" name="Rango8_1_2"/>
    <protectedRange sqref="E8:G8" name="Rango1_1_2"/>
    <protectedRange sqref="E8 E11:G11" name="Rango2_1_2"/>
    <protectedRange sqref="E8 E14:G14" name="Rango3_1_2"/>
    <protectedRange sqref="E17:G17" name="Rango4_1_2"/>
    <protectedRange sqref="E20:G20" name="Rango5_1_2"/>
    <protectedRange sqref="E23:G23" name="Rango6_1_2"/>
    <protectedRange sqref="E26:G26" name="Rango7_1_2"/>
    <protectedRange sqref="I35:K35" name="Rango11_2_1"/>
    <protectedRange sqref="I32:K32" name="Rango10_2_1"/>
    <protectedRange sqref="I29:K29" name="Rango8_2_1"/>
    <protectedRange sqref="I8:K8" name="Rango1_2_1"/>
    <protectedRange sqref="I11:K11" name="Rango2_2_1"/>
    <protectedRange sqref="I14:K14" name="Rango3_2_1"/>
    <protectedRange sqref="I17:K17" name="Rango4_2_1"/>
    <protectedRange sqref="I20:K20" name="Rango5_2_1"/>
    <protectedRange sqref="I23:K23" name="Rango6_2_1"/>
    <protectedRange sqref="I26:K26" name="Rango7_2_1"/>
    <protectedRange sqref="N35:P35" name="Rango11_3"/>
    <protectedRange sqref="N32:P32" name="Rango10_3"/>
    <protectedRange sqref="N29:P29" name="Rango8_3"/>
    <protectedRange sqref="N8:P8" name="Rango1_3"/>
    <protectedRange sqref="N11:P11" name="Rango2_3"/>
    <protectedRange sqref="N14:P14" name="Rango3_3"/>
    <protectedRange sqref="N17:P17" name="Rango4_3"/>
    <protectedRange sqref="N20:P20" name="Rango5_3"/>
    <protectedRange sqref="N23:P23" name="Rango6_3"/>
    <protectedRange sqref="N26:P26" name="Rango7_3"/>
  </protectedRanges>
  <mergeCells count="132">
    <mergeCell ref="A57:A58"/>
    <mergeCell ref="A45:A46"/>
    <mergeCell ref="C47:E47"/>
    <mergeCell ref="G47:I47"/>
    <mergeCell ref="L47:N47"/>
    <mergeCell ref="P47:R47"/>
    <mergeCell ref="A48:A49"/>
    <mergeCell ref="A54:A55"/>
    <mergeCell ref="A38:T38"/>
    <mergeCell ref="C50:E50"/>
    <mergeCell ref="G50:I50"/>
    <mergeCell ref="L50:N50"/>
    <mergeCell ref="P50:R50"/>
    <mergeCell ref="A51:A52"/>
    <mergeCell ref="C53:E53"/>
    <mergeCell ref="G53:I53"/>
    <mergeCell ref="L53:N53"/>
    <mergeCell ref="P53:R53"/>
    <mergeCell ref="P40:P43"/>
    <mergeCell ref="Q40:Q43"/>
    <mergeCell ref="R40:R43"/>
    <mergeCell ref="S40:S43"/>
    <mergeCell ref="T40:T43"/>
    <mergeCell ref="C44:E44"/>
    <mergeCell ref="A26:A30"/>
    <mergeCell ref="C26:C27"/>
    <mergeCell ref="E28:G28"/>
    <mergeCell ref="I28:K28"/>
    <mergeCell ref="N28:P28"/>
    <mergeCell ref="A56:B56"/>
    <mergeCell ref="C56:E56"/>
    <mergeCell ref="G56:I56"/>
    <mergeCell ref="L56:N56"/>
    <mergeCell ref="P56:R56"/>
    <mergeCell ref="G44:I44"/>
    <mergeCell ref="L44:N44"/>
    <mergeCell ref="P44:R44"/>
    <mergeCell ref="J40:J43"/>
    <mergeCell ref="K40:K43"/>
    <mergeCell ref="L40:L43"/>
    <mergeCell ref="M40:M43"/>
    <mergeCell ref="N40:N43"/>
    <mergeCell ref="R34:T34"/>
    <mergeCell ref="B35:B36"/>
    <mergeCell ref="C35:C36"/>
    <mergeCell ref="G40:G43"/>
    <mergeCell ref="H40:H43"/>
    <mergeCell ref="I40:I43"/>
    <mergeCell ref="I25:K25"/>
    <mergeCell ref="N25:P25"/>
    <mergeCell ref="R25:T25"/>
    <mergeCell ref="N13:P13"/>
    <mergeCell ref="A1:P1"/>
    <mergeCell ref="A20:A24"/>
    <mergeCell ref="E7:G7"/>
    <mergeCell ref="I7:K7"/>
    <mergeCell ref="N7:P7"/>
    <mergeCell ref="Q3:Q6"/>
    <mergeCell ref="R3:R6"/>
    <mergeCell ref="S3:S6"/>
    <mergeCell ref="R7:T7"/>
    <mergeCell ref="A8:A18"/>
    <mergeCell ref="B8:B9"/>
    <mergeCell ref="C8:C9"/>
    <mergeCell ref="E10:G10"/>
    <mergeCell ref="I10:K10"/>
    <mergeCell ref="N10:P10"/>
    <mergeCell ref="R10:T10"/>
    <mergeCell ref="B11:B12"/>
    <mergeCell ref="C11:C12"/>
    <mergeCell ref="E16:G16"/>
    <mergeCell ref="I16:K16"/>
    <mergeCell ref="B32:B33"/>
    <mergeCell ref="C32:C33"/>
    <mergeCell ref="E34:G34"/>
    <mergeCell ref="I34:K34"/>
    <mergeCell ref="N34:P34"/>
    <mergeCell ref="O40:O43"/>
    <mergeCell ref="A40:B40"/>
    <mergeCell ref="C40:C43"/>
    <mergeCell ref="D40:D43"/>
    <mergeCell ref="E40:E43"/>
    <mergeCell ref="F40:F43"/>
    <mergeCell ref="A32:A36"/>
    <mergeCell ref="R28:T28"/>
    <mergeCell ref="B29:B30"/>
    <mergeCell ref="C29:C30"/>
    <mergeCell ref="E31:G31"/>
    <mergeCell ref="I31:K31"/>
    <mergeCell ref="N31:P31"/>
    <mergeCell ref="R31:T31"/>
    <mergeCell ref="B26:B27"/>
    <mergeCell ref="R13:T13"/>
    <mergeCell ref="B14:B15"/>
    <mergeCell ref="C14:C15"/>
    <mergeCell ref="E19:G19"/>
    <mergeCell ref="I19:K19"/>
    <mergeCell ref="N19:P19"/>
    <mergeCell ref="R19:T19"/>
    <mergeCell ref="B20:B21"/>
    <mergeCell ref="C20:C21"/>
    <mergeCell ref="E22:G22"/>
    <mergeCell ref="I22:K22"/>
    <mergeCell ref="N22:P22"/>
    <mergeCell ref="R22:T22"/>
    <mergeCell ref="B23:B24"/>
    <mergeCell ref="C23:C24"/>
    <mergeCell ref="E25:G25"/>
    <mergeCell ref="N16:P16"/>
    <mergeCell ref="R16:T16"/>
    <mergeCell ref="B17:B18"/>
    <mergeCell ref="C17:C18"/>
    <mergeCell ref="E13:G13"/>
    <mergeCell ref="I13:K13"/>
    <mergeCell ref="U3:U6"/>
    <mergeCell ref="V3:V6"/>
    <mergeCell ref="K3:K6"/>
    <mergeCell ref="L3:L6"/>
    <mergeCell ref="M3:M6"/>
    <mergeCell ref="N3:N6"/>
    <mergeCell ref="O3:O6"/>
    <mergeCell ref="P3:P6"/>
    <mergeCell ref="A5:B5"/>
    <mergeCell ref="C5:D5"/>
    <mergeCell ref="A3:D3"/>
    <mergeCell ref="E3:E6"/>
    <mergeCell ref="F3:F6"/>
    <mergeCell ref="G3:G6"/>
    <mergeCell ref="H3:H6"/>
    <mergeCell ref="I3:I6"/>
    <mergeCell ref="J3:J6"/>
    <mergeCell ref="T3:T6"/>
  </mergeCells>
  <conditionalFormatting sqref="H7">
    <cfRule type="cellIs" dxfId="9743" priority="643" operator="greaterThan">
      <formula>1</formula>
    </cfRule>
    <cfRule type="cellIs" dxfId="9742" priority="644" operator="greaterThan">
      <formula>0.89</formula>
    </cfRule>
    <cfRule type="cellIs" dxfId="9741" priority="645" operator="greaterThan">
      <formula>0.69</formula>
    </cfRule>
    <cfRule type="cellIs" dxfId="9740" priority="646" operator="greaterThan">
      <formula>0.49</formula>
    </cfRule>
    <cfRule type="cellIs" dxfId="9739" priority="647" operator="greaterThan">
      <formula>0.29</formula>
    </cfRule>
    <cfRule type="cellIs" dxfId="9738" priority="648" operator="lessThan">
      <formula>0.29</formula>
    </cfRule>
  </conditionalFormatting>
  <conditionalFormatting sqref="L7">
    <cfRule type="cellIs" dxfId="9737" priority="637" operator="greaterThan">
      <formula>1</formula>
    </cfRule>
    <cfRule type="cellIs" dxfId="9736" priority="638" operator="greaterThan">
      <formula>0.89</formula>
    </cfRule>
    <cfRule type="cellIs" dxfId="9735" priority="639" operator="greaterThan">
      <formula>0.69</formula>
    </cfRule>
    <cfRule type="cellIs" dxfId="9734" priority="640" operator="greaterThan">
      <formula>0.49</formula>
    </cfRule>
    <cfRule type="cellIs" dxfId="9733" priority="641" operator="greaterThan">
      <formula>0.29</formula>
    </cfRule>
    <cfRule type="cellIs" dxfId="9732" priority="642" operator="lessThan">
      <formula>0.29</formula>
    </cfRule>
  </conditionalFormatting>
  <conditionalFormatting sqref="M7">
    <cfRule type="cellIs" dxfId="9731" priority="631" operator="greaterThan">
      <formula>1</formula>
    </cfRule>
    <cfRule type="cellIs" dxfId="9730" priority="632" operator="greaterThan">
      <formula>0.89</formula>
    </cfRule>
    <cfRule type="cellIs" dxfId="9729" priority="633" operator="greaterThan">
      <formula>0.69</formula>
    </cfRule>
    <cfRule type="cellIs" dxfId="9728" priority="634" operator="greaterThan">
      <formula>0.49</formula>
    </cfRule>
    <cfRule type="cellIs" dxfId="9727" priority="635" operator="greaterThan">
      <formula>0.29</formula>
    </cfRule>
    <cfRule type="cellIs" dxfId="9726" priority="636" operator="lessThan">
      <formula>0.29</formula>
    </cfRule>
  </conditionalFormatting>
  <conditionalFormatting sqref="Q7">
    <cfRule type="cellIs" dxfId="9725" priority="625" operator="greaterThan">
      <formula>1</formula>
    </cfRule>
    <cfRule type="cellIs" dxfId="9724" priority="626" operator="greaterThan">
      <formula>0.89</formula>
    </cfRule>
    <cfRule type="cellIs" dxfId="9723" priority="627" operator="greaterThan">
      <formula>0.69</formula>
    </cfRule>
    <cfRule type="cellIs" dxfId="9722" priority="628" operator="greaterThan">
      <formula>0.49</formula>
    </cfRule>
    <cfRule type="cellIs" dxfId="9721" priority="629" operator="greaterThan">
      <formula>0.29</formula>
    </cfRule>
    <cfRule type="cellIs" dxfId="9720" priority="630" operator="lessThan">
      <formula>0.29</formula>
    </cfRule>
  </conditionalFormatting>
  <conditionalFormatting sqref="U7">
    <cfRule type="cellIs" dxfId="9719" priority="619" operator="greaterThan">
      <formula>1</formula>
    </cfRule>
    <cfRule type="cellIs" dxfId="9718" priority="620" operator="greaterThan">
      <formula>0.89</formula>
    </cfRule>
    <cfRule type="cellIs" dxfId="9717" priority="621" operator="greaterThan">
      <formula>0.69</formula>
    </cfRule>
    <cfRule type="cellIs" dxfId="9716" priority="622" operator="greaterThan">
      <formula>0.49</formula>
    </cfRule>
    <cfRule type="cellIs" dxfId="9715" priority="623" operator="greaterThan">
      <formula>0.29</formula>
    </cfRule>
    <cfRule type="cellIs" dxfId="9714" priority="624" operator="lessThan">
      <formula>0.29</formula>
    </cfRule>
  </conditionalFormatting>
  <conditionalFormatting sqref="V7">
    <cfRule type="cellIs" dxfId="9713" priority="613" operator="greaterThan">
      <formula>1</formula>
    </cfRule>
    <cfRule type="cellIs" dxfId="9712" priority="614" operator="greaterThan">
      <formula>0.89</formula>
    </cfRule>
    <cfRule type="cellIs" dxfId="9711" priority="615" operator="greaterThan">
      <formula>0.69</formula>
    </cfRule>
    <cfRule type="cellIs" dxfId="9710" priority="616" operator="greaterThan">
      <formula>0.49</formula>
    </cfRule>
    <cfRule type="cellIs" dxfId="9709" priority="617" operator="greaterThan">
      <formula>0.29</formula>
    </cfRule>
    <cfRule type="cellIs" dxfId="9708" priority="618" operator="lessThan">
      <formula>0.29</formula>
    </cfRule>
  </conditionalFormatting>
  <conditionalFormatting sqref="V25">
    <cfRule type="cellIs" dxfId="9707" priority="529" operator="greaterThan">
      <formula>1</formula>
    </cfRule>
    <cfRule type="cellIs" dxfId="9706" priority="530" operator="greaterThan">
      <formula>0.89</formula>
    </cfRule>
    <cfRule type="cellIs" dxfId="9705" priority="531" operator="greaterThan">
      <formula>0.69</formula>
    </cfRule>
    <cfRule type="cellIs" dxfId="9704" priority="532" operator="greaterThan">
      <formula>0.49</formula>
    </cfRule>
    <cfRule type="cellIs" dxfId="9703" priority="533" operator="greaterThan">
      <formula>0.29</formula>
    </cfRule>
    <cfRule type="cellIs" dxfId="9702" priority="534" operator="lessThan">
      <formula>0.29</formula>
    </cfRule>
  </conditionalFormatting>
  <conditionalFormatting sqref="M10">
    <cfRule type="cellIs" dxfId="9701" priority="607" operator="greaterThan">
      <formula>1</formula>
    </cfRule>
    <cfRule type="cellIs" dxfId="9700" priority="608" operator="greaterThan">
      <formula>0.89</formula>
    </cfRule>
    <cfRule type="cellIs" dxfId="9699" priority="609" operator="greaterThan">
      <formula>0.69</formula>
    </cfRule>
    <cfRule type="cellIs" dxfId="9698" priority="610" operator="greaterThan">
      <formula>0.49</formula>
    </cfRule>
    <cfRule type="cellIs" dxfId="9697" priority="611" operator="greaterThan">
      <formula>0.29</formula>
    </cfRule>
    <cfRule type="cellIs" dxfId="9696" priority="612" operator="lessThan">
      <formula>0.29</formula>
    </cfRule>
  </conditionalFormatting>
  <conditionalFormatting sqref="V10">
    <cfRule type="cellIs" dxfId="9695" priority="601" operator="greaterThan">
      <formula>1</formula>
    </cfRule>
    <cfRule type="cellIs" dxfId="9694" priority="602" operator="greaterThan">
      <formula>0.89</formula>
    </cfRule>
    <cfRule type="cellIs" dxfId="9693" priority="603" operator="greaterThan">
      <formula>0.69</formula>
    </cfRule>
    <cfRule type="cellIs" dxfId="9692" priority="604" operator="greaterThan">
      <formula>0.49</formula>
    </cfRule>
    <cfRule type="cellIs" dxfId="9691" priority="605" operator="greaterThan">
      <formula>0.29</formula>
    </cfRule>
    <cfRule type="cellIs" dxfId="9690" priority="606" operator="lessThan">
      <formula>0.29</formula>
    </cfRule>
  </conditionalFormatting>
  <conditionalFormatting sqref="H19">
    <cfRule type="cellIs" dxfId="9689" priority="595" operator="greaterThan">
      <formula>1</formula>
    </cfRule>
    <cfRule type="cellIs" dxfId="9688" priority="596" operator="greaterThan">
      <formula>0.89</formula>
    </cfRule>
    <cfRule type="cellIs" dxfId="9687" priority="597" operator="greaterThan">
      <formula>0.69</formula>
    </cfRule>
    <cfRule type="cellIs" dxfId="9686" priority="598" operator="greaterThan">
      <formula>0.49</formula>
    </cfRule>
    <cfRule type="cellIs" dxfId="9685" priority="599" operator="greaterThan">
      <formula>0.29</formula>
    </cfRule>
    <cfRule type="cellIs" dxfId="9684" priority="600" operator="lessThan">
      <formula>0.29</formula>
    </cfRule>
  </conditionalFormatting>
  <conditionalFormatting sqref="L19">
    <cfRule type="cellIs" dxfId="9683" priority="589" operator="greaterThan">
      <formula>1</formula>
    </cfRule>
    <cfRule type="cellIs" dxfId="9682" priority="590" operator="greaterThan">
      <formula>0.89</formula>
    </cfRule>
    <cfRule type="cellIs" dxfId="9681" priority="591" operator="greaterThan">
      <formula>0.69</formula>
    </cfRule>
    <cfRule type="cellIs" dxfId="9680" priority="592" operator="greaterThan">
      <formula>0.49</formula>
    </cfRule>
    <cfRule type="cellIs" dxfId="9679" priority="593" operator="greaterThan">
      <formula>0.29</formula>
    </cfRule>
    <cfRule type="cellIs" dxfId="9678" priority="594" operator="lessThan">
      <formula>0.29</formula>
    </cfRule>
  </conditionalFormatting>
  <conditionalFormatting sqref="M19">
    <cfRule type="cellIs" dxfId="9677" priority="583" operator="greaterThan">
      <formula>1</formula>
    </cfRule>
    <cfRule type="cellIs" dxfId="9676" priority="584" operator="greaterThan">
      <formula>0.89</formula>
    </cfRule>
    <cfRule type="cellIs" dxfId="9675" priority="585" operator="greaterThan">
      <formula>0.69</formula>
    </cfRule>
    <cfRule type="cellIs" dxfId="9674" priority="586" operator="greaterThan">
      <formula>0.49</formula>
    </cfRule>
    <cfRule type="cellIs" dxfId="9673" priority="587" operator="greaterThan">
      <formula>0.29</formula>
    </cfRule>
    <cfRule type="cellIs" dxfId="9672" priority="588" operator="lessThan">
      <formula>0.29</formula>
    </cfRule>
  </conditionalFormatting>
  <conditionalFormatting sqref="Q19">
    <cfRule type="cellIs" dxfId="9671" priority="577" operator="greaterThan">
      <formula>1</formula>
    </cfRule>
    <cfRule type="cellIs" dxfId="9670" priority="578" operator="greaterThan">
      <formula>0.89</formula>
    </cfRule>
    <cfRule type="cellIs" dxfId="9669" priority="579" operator="greaterThan">
      <formula>0.69</formula>
    </cfRule>
    <cfRule type="cellIs" dxfId="9668" priority="580" operator="greaterThan">
      <formula>0.49</formula>
    </cfRule>
    <cfRule type="cellIs" dxfId="9667" priority="581" operator="greaterThan">
      <formula>0.29</formula>
    </cfRule>
    <cfRule type="cellIs" dxfId="9666" priority="582" operator="lessThan">
      <formula>0.29</formula>
    </cfRule>
  </conditionalFormatting>
  <conditionalFormatting sqref="U19">
    <cfRule type="cellIs" dxfId="9665" priority="571" operator="greaterThan">
      <formula>1</formula>
    </cfRule>
    <cfRule type="cellIs" dxfId="9664" priority="572" operator="greaterThan">
      <formula>0.89</formula>
    </cfRule>
    <cfRule type="cellIs" dxfId="9663" priority="573" operator="greaterThan">
      <formula>0.69</formula>
    </cfRule>
    <cfRule type="cellIs" dxfId="9662" priority="574" operator="greaterThan">
      <formula>0.49</formula>
    </cfRule>
    <cfRule type="cellIs" dxfId="9661" priority="575" operator="greaterThan">
      <formula>0.29</formula>
    </cfRule>
    <cfRule type="cellIs" dxfId="9660" priority="576" operator="lessThan">
      <formula>0.29</formula>
    </cfRule>
  </conditionalFormatting>
  <conditionalFormatting sqref="V19">
    <cfRule type="cellIs" dxfId="9659" priority="565" operator="greaterThan">
      <formula>1</formula>
    </cfRule>
    <cfRule type="cellIs" dxfId="9658" priority="566" operator="greaterThan">
      <formula>0.89</formula>
    </cfRule>
    <cfRule type="cellIs" dxfId="9657" priority="567" operator="greaterThan">
      <formula>0.69</formula>
    </cfRule>
    <cfRule type="cellIs" dxfId="9656" priority="568" operator="greaterThan">
      <formula>0.49</formula>
    </cfRule>
    <cfRule type="cellIs" dxfId="9655" priority="569" operator="greaterThan">
      <formula>0.29</formula>
    </cfRule>
    <cfRule type="cellIs" dxfId="9654" priority="570" operator="lessThan">
      <formula>0.29</formula>
    </cfRule>
  </conditionalFormatting>
  <conditionalFormatting sqref="H25">
    <cfRule type="cellIs" dxfId="9653" priority="559" operator="greaterThan">
      <formula>1</formula>
    </cfRule>
    <cfRule type="cellIs" dxfId="9652" priority="560" operator="greaterThan">
      <formula>0.89</formula>
    </cfRule>
    <cfRule type="cellIs" dxfId="9651" priority="561" operator="greaterThan">
      <formula>0.69</formula>
    </cfRule>
    <cfRule type="cellIs" dxfId="9650" priority="562" operator="greaterThan">
      <formula>0.49</formula>
    </cfRule>
    <cfRule type="cellIs" dxfId="9649" priority="563" operator="greaterThan">
      <formula>0.29</formula>
    </cfRule>
    <cfRule type="cellIs" dxfId="9648" priority="564" operator="lessThan">
      <formula>0.29</formula>
    </cfRule>
  </conditionalFormatting>
  <conditionalFormatting sqref="L25">
    <cfRule type="cellIs" dxfId="9647" priority="553" operator="greaterThan">
      <formula>1</formula>
    </cfRule>
    <cfRule type="cellIs" dxfId="9646" priority="554" operator="greaterThan">
      <formula>0.89</formula>
    </cfRule>
    <cfRule type="cellIs" dxfId="9645" priority="555" operator="greaterThan">
      <formula>0.69</formula>
    </cfRule>
    <cfRule type="cellIs" dxfId="9644" priority="556" operator="greaterThan">
      <formula>0.49</formula>
    </cfRule>
    <cfRule type="cellIs" dxfId="9643" priority="557" operator="greaterThan">
      <formula>0.29</formula>
    </cfRule>
    <cfRule type="cellIs" dxfId="9642" priority="558" operator="lessThan">
      <formula>0.29</formula>
    </cfRule>
  </conditionalFormatting>
  <conditionalFormatting sqref="M25">
    <cfRule type="cellIs" dxfId="9641" priority="547" operator="greaterThan">
      <formula>1</formula>
    </cfRule>
    <cfRule type="cellIs" dxfId="9640" priority="548" operator="greaterThan">
      <formula>0.89</formula>
    </cfRule>
    <cfRule type="cellIs" dxfId="9639" priority="549" operator="greaterThan">
      <formula>0.69</formula>
    </cfRule>
    <cfRule type="cellIs" dxfId="9638" priority="550" operator="greaterThan">
      <formula>0.49</formula>
    </cfRule>
    <cfRule type="cellIs" dxfId="9637" priority="551" operator="greaterThan">
      <formula>0.29</formula>
    </cfRule>
    <cfRule type="cellIs" dxfId="9636" priority="552" operator="lessThan">
      <formula>0.29</formula>
    </cfRule>
  </conditionalFormatting>
  <conditionalFormatting sqref="Q25">
    <cfRule type="cellIs" dxfId="9635" priority="541" operator="greaterThan">
      <formula>1</formula>
    </cfRule>
    <cfRule type="cellIs" dxfId="9634" priority="542" operator="greaterThan">
      <formula>0.89</formula>
    </cfRule>
    <cfRule type="cellIs" dxfId="9633" priority="543" operator="greaterThan">
      <formula>0.69</formula>
    </cfRule>
    <cfRule type="cellIs" dxfId="9632" priority="544" operator="greaterThan">
      <formula>0.49</formula>
    </cfRule>
    <cfRule type="cellIs" dxfId="9631" priority="545" operator="greaterThan">
      <formula>0.29</formula>
    </cfRule>
    <cfRule type="cellIs" dxfId="9630" priority="546" operator="lessThan">
      <formula>0.29</formula>
    </cfRule>
  </conditionalFormatting>
  <conditionalFormatting sqref="U25">
    <cfRule type="cellIs" dxfId="9629" priority="535" operator="greaterThan">
      <formula>1</formula>
    </cfRule>
    <cfRule type="cellIs" dxfId="9628" priority="536" operator="greaterThan">
      <formula>0.89</formula>
    </cfRule>
    <cfRule type="cellIs" dxfId="9627" priority="537" operator="greaterThan">
      <formula>0.69</formula>
    </cfRule>
    <cfRule type="cellIs" dxfId="9626" priority="538" operator="greaterThan">
      <formula>0.49</formula>
    </cfRule>
    <cfRule type="cellIs" dxfId="9625" priority="539" operator="greaterThan">
      <formula>0.29</formula>
    </cfRule>
    <cfRule type="cellIs" dxfId="9624" priority="540" operator="lessThan">
      <formula>0.29</formula>
    </cfRule>
  </conditionalFormatting>
  <conditionalFormatting sqref="V16">
    <cfRule type="cellIs" dxfId="9623" priority="457" operator="greaterThan">
      <formula>1</formula>
    </cfRule>
    <cfRule type="cellIs" dxfId="9622" priority="458" operator="greaterThan">
      <formula>0.89</formula>
    </cfRule>
    <cfRule type="cellIs" dxfId="9621" priority="459" operator="greaterThan">
      <formula>0.69</formula>
    </cfRule>
    <cfRule type="cellIs" dxfId="9620" priority="460" operator="greaterThan">
      <formula>0.49</formula>
    </cfRule>
    <cfRule type="cellIs" dxfId="9619" priority="461" operator="greaterThan">
      <formula>0.29</formula>
    </cfRule>
    <cfRule type="cellIs" dxfId="9618" priority="462" operator="lessThan">
      <formula>0.29</formula>
    </cfRule>
  </conditionalFormatting>
  <conditionalFormatting sqref="H16">
    <cfRule type="cellIs" dxfId="9617" priority="487" operator="greaterThan">
      <formula>1</formula>
    </cfRule>
    <cfRule type="cellIs" dxfId="9616" priority="488" operator="greaterThan">
      <formula>0.89</formula>
    </cfRule>
    <cfRule type="cellIs" dxfId="9615" priority="489" operator="greaterThan">
      <formula>0.69</formula>
    </cfRule>
    <cfRule type="cellIs" dxfId="9614" priority="490" operator="greaterThan">
      <formula>0.49</formula>
    </cfRule>
    <cfRule type="cellIs" dxfId="9613" priority="491" operator="greaterThan">
      <formula>0.29</formula>
    </cfRule>
    <cfRule type="cellIs" dxfId="9612" priority="492" operator="lessThan">
      <formula>0.29</formula>
    </cfRule>
  </conditionalFormatting>
  <conditionalFormatting sqref="L16">
    <cfRule type="cellIs" dxfId="9611" priority="481" operator="greaterThan">
      <formula>1</formula>
    </cfRule>
    <cfRule type="cellIs" dxfId="9610" priority="482" operator="greaterThan">
      <formula>0.89</formula>
    </cfRule>
    <cfRule type="cellIs" dxfId="9609" priority="483" operator="greaterThan">
      <formula>0.69</formula>
    </cfRule>
    <cfRule type="cellIs" dxfId="9608" priority="484" operator="greaterThan">
      <formula>0.49</formula>
    </cfRule>
    <cfRule type="cellIs" dxfId="9607" priority="485" operator="greaterThan">
      <formula>0.29</formula>
    </cfRule>
    <cfRule type="cellIs" dxfId="9606" priority="486" operator="lessThan">
      <formula>0.29</formula>
    </cfRule>
  </conditionalFormatting>
  <conditionalFormatting sqref="M16">
    <cfRule type="cellIs" dxfId="9605" priority="475" operator="greaterThan">
      <formula>1</formula>
    </cfRule>
    <cfRule type="cellIs" dxfId="9604" priority="476" operator="greaterThan">
      <formula>0.89</formula>
    </cfRule>
    <cfRule type="cellIs" dxfId="9603" priority="477" operator="greaterThan">
      <formula>0.69</formula>
    </cfRule>
    <cfRule type="cellIs" dxfId="9602" priority="478" operator="greaterThan">
      <formula>0.49</formula>
    </cfRule>
    <cfRule type="cellIs" dxfId="9601" priority="479" operator="greaterThan">
      <formula>0.29</formula>
    </cfRule>
    <cfRule type="cellIs" dxfId="9600" priority="480" operator="lessThan">
      <formula>0.29</formula>
    </cfRule>
  </conditionalFormatting>
  <conditionalFormatting sqref="Q16">
    <cfRule type="cellIs" dxfId="9599" priority="469" operator="greaterThan">
      <formula>1</formula>
    </cfRule>
    <cfRule type="cellIs" dxfId="9598" priority="470" operator="greaterThan">
      <formula>0.89</formula>
    </cfRule>
    <cfRule type="cellIs" dxfId="9597" priority="471" operator="greaterThan">
      <formula>0.69</formula>
    </cfRule>
    <cfRule type="cellIs" dxfId="9596" priority="472" operator="greaterThan">
      <formula>0.49</formula>
    </cfRule>
    <cfRule type="cellIs" dxfId="9595" priority="473" operator="greaterThan">
      <formula>0.29</formula>
    </cfRule>
    <cfRule type="cellIs" dxfId="9594" priority="474" operator="lessThan">
      <formula>0.29</formula>
    </cfRule>
  </conditionalFormatting>
  <conditionalFormatting sqref="U16">
    <cfRule type="cellIs" dxfId="9593" priority="463" operator="greaterThan">
      <formula>1</formula>
    </cfRule>
    <cfRule type="cellIs" dxfId="9592" priority="464" operator="greaterThan">
      <formula>0.89</formula>
    </cfRule>
    <cfRule type="cellIs" dxfId="9591" priority="465" operator="greaterThan">
      <formula>0.69</formula>
    </cfRule>
    <cfRule type="cellIs" dxfId="9590" priority="466" operator="greaterThan">
      <formula>0.49</formula>
    </cfRule>
    <cfRule type="cellIs" dxfId="9589" priority="467" operator="greaterThan">
      <formula>0.29</formula>
    </cfRule>
    <cfRule type="cellIs" dxfId="9588" priority="468" operator="lessThan">
      <formula>0.29</formula>
    </cfRule>
  </conditionalFormatting>
  <conditionalFormatting sqref="Q13">
    <cfRule type="cellIs" dxfId="9587" priority="433" operator="greaterThan">
      <formula>1</formula>
    </cfRule>
    <cfRule type="cellIs" dxfId="9586" priority="434" operator="greaterThan">
      <formula>0.89</formula>
    </cfRule>
    <cfRule type="cellIs" dxfId="9585" priority="435" operator="greaterThan">
      <formula>0.69</formula>
    </cfRule>
    <cfRule type="cellIs" dxfId="9584" priority="436" operator="greaterThan">
      <formula>0.49</formula>
    </cfRule>
    <cfRule type="cellIs" dxfId="9583" priority="437" operator="greaterThan">
      <formula>0.29</formula>
    </cfRule>
    <cfRule type="cellIs" dxfId="9582" priority="438" operator="lessThan">
      <formula>0.29</formula>
    </cfRule>
  </conditionalFormatting>
  <conditionalFormatting sqref="U13">
    <cfRule type="cellIs" dxfId="9581" priority="427" operator="greaterThan">
      <formula>1</formula>
    </cfRule>
    <cfRule type="cellIs" dxfId="9580" priority="428" operator="greaterThan">
      <formula>0.89</formula>
    </cfRule>
    <cfRule type="cellIs" dxfId="9579" priority="429" operator="greaterThan">
      <formula>0.69</formula>
    </cfRule>
    <cfRule type="cellIs" dxfId="9578" priority="430" operator="greaterThan">
      <formula>0.49</formula>
    </cfRule>
    <cfRule type="cellIs" dxfId="9577" priority="431" operator="greaterThan">
      <formula>0.29</formula>
    </cfRule>
    <cfRule type="cellIs" dxfId="9576" priority="432" operator="lessThan">
      <formula>0.29</formula>
    </cfRule>
  </conditionalFormatting>
  <conditionalFormatting sqref="V13">
    <cfRule type="cellIs" dxfId="9575" priority="421" operator="greaterThan">
      <formula>1</formula>
    </cfRule>
    <cfRule type="cellIs" dxfId="9574" priority="422" operator="greaterThan">
      <formula>0.89</formula>
    </cfRule>
    <cfRule type="cellIs" dxfId="9573" priority="423" operator="greaterThan">
      <formula>0.69</formula>
    </cfRule>
    <cfRule type="cellIs" dxfId="9572" priority="424" operator="greaterThan">
      <formula>0.49</formula>
    </cfRule>
    <cfRule type="cellIs" dxfId="9571" priority="425" operator="greaterThan">
      <formula>0.29</formula>
    </cfRule>
    <cfRule type="cellIs" dxfId="9570" priority="426" operator="lessThan">
      <formula>0.29</formula>
    </cfRule>
  </conditionalFormatting>
  <conditionalFormatting sqref="H13">
    <cfRule type="cellIs" dxfId="9569" priority="451" operator="greaterThan">
      <formula>1</formula>
    </cfRule>
    <cfRule type="cellIs" dxfId="9568" priority="452" operator="greaterThan">
      <formula>0.89</formula>
    </cfRule>
    <cfRule type="cellIs" dxfId="9567" priority="453" operator="greaterThan">
      <formula>0.69</formula>
    </cfRule>
    <cfRule type="cellIs" dxfId="9566" priority="454" operator="greaterThan">
      <formula>0.49</formula>
    </cfRule>
    <cfRule type="cellIs" dxfId="9565" priority="455" operator="greaterThan">
      <formula>0.29</formula>
    </cfRule>
    <cfRule type="cellIs" dxfId="9564" priority="456" operator="lessThan">
      <formula>0.29</formula>
    </cfRule>
  </conditionalFormatting>
  <conditionalFormatting sqref="L13">
    <cfRule type="cellIs" dxfId="9563" priority="445" operator="greaterThan">
      <formula>1</formula>
    </cfRule>
    <cfRule type="cellIs" dxfId="9562" priority="446" operator="greaterThan">
      <formula>0.89</formula>
    </cfRule>
    <cfRule type="cellIs" dxfId="9561" priority="447" operator="greaterThan">
      <formula>0.69</formula>
    </cfRule>
    <cfRule type="cellIs" dxfId="9560" priority="448" operator="greaterThan">
      <formula>0.49</formula>
    </cfRule>
    <cfRule type="cellIs" dxfId="9559" priority="449" operator="greaterThan">
      <formula>0.29</formula>
    </cfRule>
    <cfRule type="cellIs" dxfId="9558" priority="450" operator="lessThan">
      <formula>0.29</formula>
    </cfRule>
  </conditionalFormatting>
  <conditionalFormatting sqref="M13">
    <cfRule type="cellIs" dxfId="9557" priority="439" operator="greaterThan">
      <formula>1</formula>
    </cfRule>
    <cfRule type="cellIs" dxfId="9556" priority="440" operator="greaterThan">
      <formula>0.89</formula>
    </cfRule>
    <cfRule type="cellIs" dxfId="9555" priority="441" operator="greaterThan">
      <formula>0.69</formula>
    </cfRule>
    <cfRule type="cellIs" dxfId="9554" priority="442" operator="greaterThan">
      <formula>0.49</formula>
    </cfRule>
    <cfRule type="cellIs" dxfId="9553" priority="443" operator="greaterThan">
      <formula>0.29</formula>
    </cfRule>
    <cfRule type="cellIs" dxfId="9552" priority="444" operator="lessThan">
      <formula>0.29</formula>
    </cfRule>
  </conditionalFormatting>
  <conditionalFormatting sqref="H10">
    <cfRule type="cellIs" dxfId="9551" priority="379" operator="greaterThan">
      <formula>1</formula>
    </cfRule>
    <cfRule type="cellIs" dxfId="9550" priority="380" operator="greaterThan">
      <formula>0.89</formula>
    </cfRule>
    <cfRule type="cellIs" dxfId="9549" priority="381" operator="greaterThan">
      <formula>0.69</formula>
    </cfRule>
    <cfRule type="cellIs" dxfId="9548" priority="382" operator="greaterThan">
      <formula>0.49</formula>
    </cfRule>
    <cfRule type="cellIs" dxfId="9547" priority="383" operator="greaterThan">
      <formula>0.29</formula>
    </cfRule>
    <cfRule type="cellIs" dxfId="9546" priority="384" operator="lessThan">
      <formula>0.29</formula>
    </cfRule>
  </conditionalFormatting>
  <conditionalFormatting sqref="L10">
    <cfRule type="cellIs" dxfId="9545" priority="373" operator="greaterThan">
      <formula>1</formula>
    </cfRule>
    <cfRule type="cellIs" dxfId="9544" priority="374" operator="greaterThan">
      <formula>0.89</formula>
    </cfRule>
    <cfRule type="cellIs" dxfId="9543" priority="375" operator="greaterThan">
      <formula>0.69</formula>
    </cfRule>
    <cfRule type="cellIs" dxfId="9542" priority="376" operator="greaterThan">
      <formula>0.49</formula>
    </cfRule>
    <cfRule type="cellIs" dxfId="9541" priority="377" operator="greaterThan">
      <formula>0.29</formula>
    </cfRule>
    <cfRule type="cellIs" dxfId="9540" priority="378" operator="lessThan">
      <formula>0.29</formula>
    </cfRule>
  </conditionalFormatting>
  <conditionalFormatting sqref="U10">
    <cfRule type="cellIs" dxfId="9539" priority="361" operator="greaterThan">
      <formula>1</formula>
    </cfRule>
    <cfRule type="cellIs" dxfId="9538" priority="362" operator="greaterThan">
      <formula>0.89</formula>
    </cfRule>
    <cfRule type="cellIs" dxfId="9537" priority="363" operator="greaterThan">
      <formula>0.69</formula>
    </cfRule>
    <cfRule type="cellIs" dxfId="9536" priority="364" operator="greaterThan">
      <formula>0.49</formula>
    </cfRule>
    <cfRule type="cellIs" dxfId="9535" priority="365" operator="greaterThan">
      <formula>0.29</formula>
    </cfRule>
    <cfRule type="cellIs" dxfId="9534" priority="366" operator="lessThan">
      <formula>0.29</formula>
    </cfRule>
  </conditionalFormatting>
  <conditionalFormatting sqref="Q10">
    <cfRule type="cellIs" dxfId="9533" priority="367" operator="greaterThan">
      <formula>1</formula>
    </cfRule>
    <cfRule type="cellIs" dxfId="9532" priority="368" operator="greaterThan">
      <formula>0.89</formula>
    </cfRule>
    <cfRule type="cellIs" dxfId="9531" priority="369" operator="greaterThan">
      <formula>0.69</formula>
    </cfRule>
    <cfRule type="cellIs" dxfId="9530" priority="370" operator="greaterThan">
      <formula>0.49</formula>
    </cfRule>
    <cfRule type="cellIs" dxfId="9529" priority="371" operator="greaterThan">
      <formula>0.29</formula>
    </cfRule>
    <cfRule type="cellIs" dxfId="9528" priority="372" operator="lessThan">
      <formula>0.29</formula>
    </cfRule>
  </conditionalFormatting>
  <conditionalFormatting sqref="V28">
    <cfRule type="cellIs" dxfId="9527" priority="325" operator="greaterThan">
      <formula>1</formula>
    </cfRule>
    <cfRule type="cellIs" dxfId="9526" priority="326" operator="greaterThan">
      <formula>0.89</formula>
    </cfRule>
    <cfRule type="cellIs" dxfId="9525" priority="327" operator="greaterThan">
      <formula>0.69</formula>
    </cfRule>
    <cfRule type="cellIs" dxfId="9524" priority="328" operator="greaterThan">
      <formula>0.49</formula>
    </cfRule>
    <cfRule type="cellIs" dxfId="9523" priority="329" operator="greaterThan">
      <formula>0.29</formula>
    </cfRule>
    <cfRule type="cellIs" dxfId="9522" priority="330" operator="lessThan">
      <formula>0.29</formula>
    </cfRule>
  </conditionalFormatting>
  <conditionalFormatting sqref="H28">
    <cfRule type="cellIs" dxfId="9521" priority="355" operator="greaterThan">
      <formula>1</formula>
    </cfRule>
    <cfRule type="cellIs" dxfId="9520" priority="356" operator="greaterThan">
      <formula>0.89</formula>
    </cfRule>
    <cfRule type="cellIs" dxfId="9519" priority="357" operator="greaterThan">
      <formula>0.69</formula>
    </cfRule>
    <cfRule type="cellIs" dxfId="9518" priority="358" operator="greaterThan">
      <formula>0.49</formula>
    </cfRule>
    <cfRule type="cellIs" dxfId="9517" priority="359" operator="greaterThan">
      <formula>0.29</formula>
    </cfRule>
    <cfRule type="cellIs" dxfId="9516" priority="360" operator="lessThan">
      <formula>0.29</formula>
    </cfRule>
  </conditionalFormatting>
  <conditionalFormatting sqref="L28">
    <cfRule type="cellIs" dxfId="9515" priority="349" operator="greaterThan">
      <formula>1</formula>
    </cfRule>
    <cfRule type="cellIs" dxfId="9514" priority="350" operator="greaterThan">
      <formula>0.89</formula>
    </cfRule>
    <cfRule type="cellIs" dxfId="9513" priority="351" operator="greaterThan">
      <formula>0.69</formula>
    </cfRule>
    <cfRule type="cellIs" dxfId="9512" priority="352" operator="greaterThan">
      <formula>0.49</formula>
    </cfRule>
    <cfRule type="cellIs" dxfId="9511" priority="353" operator="greaterThan">
      <formula>0.29</formula>
    </cfRule>
    <cfRule type="cellIs" dxfId="9510" priority="354" operator="lessThan">
      <formula>0.29</formula>
    </cfRule>
  </conditionalFormatting>
  <conditionalFormatting sqref="M28">
    <cfRule type="cellIs" dxfId="9509" priority="343" operator="greaterThan">
      <formula>1</formula>
    </cfRule>
    <cfRule type="cellIs" dxfId="9508" priority="344" operator="greaterThan">
      <formula>0.89</formula>
    </cfRule>
    <cfRule type="cellIs" dxfId="9507" priority="345" operator="greaterThan">
      <formula>0.69</formula>
    </cfRule>
    <cfRule type="cellIs" dxfId="9506" priority="346" operator="greaterThan">
      <formula>0.49</formula>
    </cfRule>
    <cfRule type="cellIs" dxfId="9505" priority="347" operator="greaterThan">
      <formula>0.29</formula>
    </cfRule>
    <cfRule type="cellIs" dxfId="9504" priority="348" operator="lessThan">
      <formula>0.29</formula>
    </cfRule>
  </conditionalFormatting>
  <conditionalFormatting sqref="Q28">
    <cfRule type="cellIs" dxfId="9503" priority="337" operator="greaterThan">
      <formula>1</formula>
    </cfRule>
    <cfRule type="cellIs" dxfId="9502" priority="338" operator="greaterThan">
      <formula>0.89</formula>
    </cfRule>
    <cfRule type="cellIs" dxfId="9501" priority="339" operator="greaterThan">
      <formula>0.69</formula>
    </cfRule>
    <cfRule type="cellIs" dxfId="9500" priority="340" operator="greaterThan">
      <formula>0.49</formula>
    </cfRule>
    <cfRule type="cellIs" dxfId="9499" priority="341" operator="greaterThan">
      <formula>0.29</formula>
    </cfRule>
    <cfRule type="cellIs" dxfId="9498" priority="342" operator="lessThan">
      <formula>0.29</formula>
    </cfRule>
  </conditionalFormatting>
  <conditionalFormatting sqref="U28">
    <cfRule type="cellIs" dxfId="9497" priority="331" operator="greaterThan">
      <formula>1</formula>
    </cfRule>
    <cfRule type="cellIs" dxfId="9496" priority="332" operator="greaterThan">
      <formula>0.89</formula>
    </cfRule>
    <cfRule type="cellIs" dxfId="9495" priority="333" operator="greaterThan">
      <formula>0.69</formula>
    </cfRule>
    <cfRule type="cellIs" dxfId="9494" priority="334" operator="greaterThan">
      <formula>0.49</formula>
    </cfRule>
    <cfRule type="cellIs" dxfId="9493" priority="335" operator="greaterThan">
      <formula>0.29</formula>
    </cfRule>
    <cfRule type="cellIs" dxfId="9492" priority="336" operator="lessThan">
      <formula>0.29</formula>
    </cfRule>
  </conditionalFormatting>
  <conditionalFormatting sqref="V31">
    <cfRule type="cellIs" dxfId="9491" priority="289" operator="greaterThan">
      <formula>1</formula>
    </cfRule>
    <cfRule type="cellIs" dxfId="9490" priority="290" operator="greaterThan">
      <formula>0.89</formula>
    </cfRule>
    <cfRule type="cellIs" dxfId="9489" priority="291" operator="greaterThan">
      <formula>0.69</formula>
    </cfRule>
    <cfRule type="cellIs" dxfId="9488" priority="292" operator="greaterThan">
      <formula>0.49</formula>
    </cfRule>
    <cfRule type="cellIs" dxfId="9487" priority="293" operator="greaterThan">
      <formula>0.29</formula>
    </cfRule>
    <cfRule type="cellIs" dxfId="9486" priority="294" operator="lessThan">
      <formula>0.29</formula>
    </cfRule>
  </conditionalFormatting>
  <conditionalFormatting sqref="H31">
    <cfRule type="cellIs" dxfId="9485" priority="319" operator="greaterThan">
      <formula>1</formula>
    </cfRule>
    <cfRule type="cellIs" dxfId="9484" priority="320" operator="greaterThan">
      <formula>0.89</formula>
    </cfRule>
    <cfRule type="cellIs" dxfId="9483" priority="321" operator="greaterThan">
      <formula>0.69</formula>
    </cfRule>
    <cfRule type="cellIs" dxfId="9482" priority="322" operator="greaterThan">
      <formula>0.49</formula>
    </cfRule>
    <cfRule type="cellIs" dxfId="9481" priority="323" operator="greaterThan">
      <formula>0.29</formula>
    </cfRule>
    <cfRule type="cellIs" dxfId="9480" priority="324" operator="lessThan">
      <formula>0.29</formula>
    </cfRule>
  </conditionalFormatting>
  <conditionalFormatting sqref="L31">
    <cfRule type="cellIs" dxfId="9479" priority="313" operator="greaterThan">
      <formula>1</formula>
    </cfRule>
    <cfRule type="cellIs" dxfId="9478" priority="314" operator="greaterThan">
      <formula>0.89</formula>
    </cfRule>
    <cfRule type="cellIs" dxfId="9477" priority="315" operator="greaterThan">
      <formula>0.69</formula>
    </cfRule>
    <cfRule type="cellIs" dxfId="9476" priority="316" operator="greaterThan">
      <formula>0.49</formula>
    </cfRule>
    <cfRule type="cellIs" dxfId="9475" priority="317" operator="greaterThan">
      <formula>0.29</formula>
    </cfRule>
    <cfRule type="cellIs" dxfId="9474" priority="318" operator="lessThan">
      <formula>0.29</formula>
    </cfRule>
  </conditionalFormatting>
  <conditionalFormatting sqref="M31">
    <cfRule type="cellIs" dxfId="9473" priority="307" operator="greaterThan">
      <formula>1</formula>
    </cfRule>
    <cfRule type="cellIs" dxfId="9472" priority="308" operator="greaterThan">
      <formula>0.89</formula>
    </cfRule>
    <cfRule type="cellIs" dxfId="9471" priority="309" operator="greaterThan">
      <formula>0.69</formula>
    </cfRule>
    <cfRule type="cellIs" dxfId="9470" priority="310" operator="greaterThan">
      <formula>0.49</formula>
    </cfRule>
    <cfRule type="cellIs" dxfId="9469" priority="311" operator="greaterThan">
      <formula>0.29</formula>
    </cfRule>
    <cfRule type="cellIs" dxfId="9468" priority="312" operator="lessThan">
      <formula>0.29</formula>
    </cfRule>
  </conditionalFormatting>
  <conditionalFormatting sqref="Q31">
    <cfRule type="cellIs" dxfId="9467" priority="301" operator="greaterThan">
      <formula>1</formula>
    </cfRule>
    <cfRule type="cellIs" dxfId="9466" priority="302" operator="greaterThan">
      <formula>0.89</formula>
    </cfRule>
    <cfRule type="cellIs" dxfId="9465" priority="303" operator="greaterThan">
      <formula>0.69</formula>
    </cfRule>
    <cfRule type="cellIs" dxfId="9464" priority="304" operator="greaterThan">
      <formula>0.49</formula>
    </cfRule>
    <cfRule type="cellIs" dxfId="9463" priority="305" operator="greaterThan">
      <formula>0.29</formula>
    </cfRule>
    <cfRule type="cellIs" dxfId="9462" priority="306" operator="lessThan">
      <formula>0.29</formula>
    </cfRule>
  </conditionalFormatting>
  <conditionalFormatting sqref="U31">
    <cfRule type="cellIs" dxfId="9461" priority="295" operator="greaterThan">
      <formula>1</formula>
    </cfRule>
    <cfRule type="cellIs" dxfId="9460" priority="296" operator="greaterThan">
      <formula>0.89</formula>
    </cfRule>
    <cfRule type="cellIs" dxfId="9459" priority="297" operator="greaterThan">
      <formula>0.69</formula>
    </cfRule>
    <cfRule type="cellIs" dxfId="9458" priority="298" operator="greaterThan">
      <formula>0.49</formula>
    </cfRule>
    <cfRule type="cellIs" dxfId="9457" priority="299" operator="greaterThan">
      <formula>0.29</formula>
    </cfRule>
    <cfRule type="cellIs" dxfId="9456" priority="300" operator="lessThan">
      <formula>0.29</formula>
    </cfRule>
  </conditionalFormatting>
  <conditionalFormatting sqref="V22">
    <cfRule type="cellIs" dxfId="9455" priority="253" operator="greaterThan">
      <formula>1</formula>
    </cfRule>
    <cfRule type="cellIs" dxfId="9454" priority="254" operator="greaterThan">
      <formula>0.89</formula>
    </cfRule>
    <cfRule type="cellIs" dxfId="9453" priority="255" operator="greaterThan">
      <formula>0.69</formula>
    </cfRule>
    <cfRule type="cellIs" dxfId="9452" priority="256" operator="greaterThan">
      <formula>0.49</formula>
    </cfRule>
    <cfRule type="cellIs" dxfId="9451" priority="257" operator="greaterThan">
      <formula>0.29</formula>
    </cfRule>
    <cfRule type="cellIs" dxfId="9450" priority="258" operator="lessThan">
      <formula>0.29</formula>
    </cfRule>
  </conditionalFormatting>
  <conditionalFormatting sqref="H22">
    <cfRule type="cellIs" dxfId="9449" priority="283" operator="greaterThan">
      <formula>1</formula>
    </cfRule>
    <cfRule type="cellIs" dxfId="9448" priority="284" operator="greaterThan">
      <formula>0.89</formula>
    </cfRule>
    <cfRule type="cellIs" dxfId="9447" priority="285" operator="greaterThan">
      <formula>0.69</formula>
    </cfRule>
    <cfRule type="cellIs" dxfId="9446" priority="286" operator="greaterThan">
      <formula>0.49</formula>
    </cfRule>
    <cfRule type="cellIs" dxfId="9445" priority="287" operator="greaterThan">
      <formula>0.29</formula>
    </cfRule>
    <cfRule type="cellIs" dxfId="9444" priority="288" operator="lessThan">
      <formula>0.29</formula>
    </cfRule>
  </conditionalFormatting>
  <conditionalFormatting sqref="L22">
    <cfRule type="cellIs" dxfId="9443" priority="277" operator="greaterThan">
      <formula>1</formula>
    </cfRule>
    <cfRule type="cellIs" dxfId="9442" priority="278" operator="greaterThan">
      <formula>0.89</formula>
    </cfRule>
    <cfRule type="cellIs" dxfId="9441" priority="279" operator="greaterThan">
      <formula>0.69</formula>
    </cfRule>
    <cfRule type="cellIs" dxfId="9440" priority="280" operator="greaterThan">
      <formula>0.49</formula>
    </cfRule>
    <cfRule type="cellIs" dxfId="9439" priority="281" operator="greaterThan">
      <formula>0.29</formula>
    </cfRule>
    <cfRule type="cellIs" dxfId="9438" priority="282" operator="lessThan">
      <formula>0.29</formula>
    </cfRule>
  </conditionalFormatting>
  <conditionalFormatting sqref="M22">
    <cfRule type="cellIs" dxfId="9437" priority="271" operator="greaterThan">
      <formula>1</formula>
    </cfRule>
    <cfRule type="cellIs" dxfId="9436" priority="272" operator="greaterThan">
      <formula>0.89</formula>
    </cfRule>
    <cfRule type="cellIs" dxfId="9435" priority="273" operator="greaterThan">
      <formula>0.69</formula>
    </cfRule>
    <cfRule type="cellIs" dxfId="9434" priority="274" operator="greaterThan">
      <formula>0.49</formula>
    </cfRule>
    <cfRule type="cellIs" dxfId="9433" priority="275" operator="greaterThan">
      <formula>0.29</formula>
    </cfRule>
    <cfRule type="cellIs" dxfId="9432" priority="276" operator="lessThan">
      <formula>0.29</formula>
    </cfRule>
  </conditionalFormatting>
  <conditionalFormatting sqref="Q22">
    <cfRule type="cellIs" dxfId="9431" priority="265" operator="greaterThan">
      <formula>1</formula>
    </cfRule>
    <cfRule type="cellIs" dxfId="9430" priority="266" operator="greaterThan">
      <formula>0.89</formula>
    </cfRule>
    <cfRule type="cellIs" dxfId="9429" priority="267" operator="greaterThan">
      <formula>0.69</formula>
    </cfRule>
    <cfRule type="cellIs" dxfId="9428" priority="268" operator="greaterThan">
      <formula>0.49</formula>
    </cfRule>
    <cfRule type="cellIs" dxfId="9427" priority="269" operator="greaterThan">
      <formula>0.29</formula>
    </cfRule>
    <cfRule type="cellIs" dxfId="9426" priority="270" operator="lessThan">
      <formula>0.29</formula>
    </cfRule>
  </conditionalFormatting>
  <conditionalFormatting sqref="U22">
    <cfRule type="cellIs" dxfId="9425" priority="259" operator="greaterThan">
      <formula>1</formula>
    </cfRule>
    <cfRule type="cellIs" dxfId="9424" priority="260" operator="greaterThan">
      <formula>0.89</formula>
    </cfRule>
    <cfRule type="cellIs" dxfId="9423" priority="261" operator="greaterThan">
      <formula>0.69</formula>
    </cfRule>
    <cfRule type="cellIs" dxfId="9422" priority="262" operator="greaterThan">
      <formula>0.49</formula>
    </cfRule>
    <cfRule type="cellIs" dxfId="9421" priority="263" operator="greaterThan">
      <formula>0.29</formula>
    </cfRule>
    <cfRule type="cellIs" dxfId="9420" priority="264" operator="lessThan">
      <formula>0.29</formula>
    </cfRule>
  </conditionalFormatting>
  <conditionalFormatting sqref="V34">
    <cfRule type="cellIs" dxfId="9419" priority="217" operator="greaterThan">
      <formula>1</formula>
    </cfRule>
    <cfRule type="cellIs" dxfId="9418" priority="218" operator="greaterThan">
      <formula>0.89</formula>
    </cfRule>
    <cfRule type="cellIs" dxfId="9417" priority="219" operator="greaterThan">
      <formula>0.69</formula>
    </cfRule>
    <cfRule type="cellIs" dxfId="9416" priority="220" operator="greaterThan">
      <formula>0.49</formula>
    </cfRule>
    <cfRule type="cellIs" dxfId="9415" priority="221" operator="greaterThan">
      <formula>0.29</formula>
    </cfRule>
    <cfRule type="cellIs" dxfId="9414" priority="222" operator="lessThan">
      <formula>0.29</formula>
    </cfRule>
  </conditionalFormatting>
  <conditionalFormatting sqref="H34">
    <cfRule type="cellIs" dxfId="9413" priority="247" operator="greaterThan">
      <formula>1</formula>
    </cfRule>
    <cfRule type="cellIs" dxfId="9412" priority="248" operator="greaterThan">
      <formula>0.89</formula>
    </cfRule>
    <cfRule type="cellIs" dxfId="9411" priority="249" operator="greaterThan">
      <formula>0.69</formula>
    </cfRule>
    <cfRule type="cellIs" dxfId="9410" priority="250" operator="greaterThan">
      <formula>0.49</formula>
    </cfRule>
    <cfRule type="cellIs" dxfId="9409" priority="251" operator="greaterThan">
      <formula>0.29</formula>
    </cfRule>
    <cfRule type="cellIs" dxfId="9408" priority="252" operator="lessThan">
      <formula>0.29</formula>
    </cfRule>
  </conditionalFormatting>
  <conditionalFormatting sqref="L34">
    <cfRule type="cellIs" dxfId="9407" priority="241" operator="greaterThan">
      <formula>1</formula>
    </cfRule>
    <cfRule type="cellIs" dxfId="9406" priority="242" operator="greaterThan">
      <formula>0.89</formula>
    </cfRule>
    <cfRule type="cellIs" dxfId="9405" priority="243" operator="greaterThan">
      <formula>0.69</formula>
    </cfRule>
    <cfRule type="cellIs" dxfId="9404" priority="244" operator="greaterThan">
      <formula>0.49</formula>
    </cfRule>
    <cfRule type="cellIs" dxfId="9403" priority="245" operator="greaterThan">
      <formula>0.29</formula>
    </cfRule>
    <cfRule type="cellIs" dxfId="9402" priority="246" operator="lessThan">
      <formula>0.29</formula>
    </cfRule>
  </conditionalFormatting>
  <conditionalFormatting sqref="M34">
    <cfRule type="cellIs" dxfId="9401" priority="235" operator="greaterThan">
      <formula>1</formula>
    </cfRule>
    <cfRule type="cellIs" dxfId="9400" priority="236" operator="greaterThan">
      <formula>0.89</formula>
    </cfRule>
    <cfRule type="cellIs" dxfId="9399" priority="237" operator="greaterThan">
      <formula>0.69</formula>
    </cfRule>
    <cfRule type="cellIs" dxfId="9398" priority="238" operator="greaterThan">
      <formula>0.49</formula>
    </cfRule>
    <cfRule type="cellIs" dxfId="9397" priority="239" operator="greaterThan">
      <formula>0.29</formula>
    </cfRule>
    <cfRule type="cellIs" dxfId="9396" priority="240" operator="lessThan">
      <formula>0.29</formula>
    </cfRule>
  </conditionalFormatting>
  <conditionalFormatting sqref="Q34">
    <cfRule type="cellIs" dxfId="9395" priority="229" operator="greaterThan">
      <formula>1</formula>
    </cfRule>
    <cfRule type="cellIs" dxfId="9394" priority="230" operator="greaterThan">
      <formula>0.89</formula>
    </cfRule>
    <cfRule type="cellIs" dxfId="9393" priority="231" operator="greaterThan">
      <formula>0.69</formula>
    </cfRule>
    <cfRule type="cellIs" dxfId="9392" priority="232" operator="greaterThan">
      <formula>0.49</formula>
    </cfRule>
    <cfRule type="cellIs" dxfId="9391" priority="233" operator="greaterThan">
      <formula>0.29</formula>
    </cfRule>
    <cfRule type="cellIs" dxfId="9390" priority="234" operator="lessThan">
      <formula>0.29</formula>
    </cfRule>
  </conditionalFormatting>
  <conditionalFormatting sqref="U34">
    <cfRule type="cellIs" dxfId="9389" priority="223" operator="greaterThan">
      <formula>1</formula>
    </cfRule>
    <cfRule type="cellIs" dxfId="9388" priority="224" operator="greaterThan">
      <formula>0.89</formula>
    </cfRule>
    <cfRule type="cellIs" dxfId="9387" priority="225" operator="greaterThan">
      <formula>0.69</formula>
    </cfRule>
    <cfRule type="cellIs" dxfId="9386" priority="226" operator="greaterThan">
      <formula>0.49</formula>
    </cfRule>
    <cfRule type="cellIs" dxfId="9385" priority="227" operator="greaterThan">
      <formula>0.29</formula>
    </cfRule>
    <cfRule type="cellIs" dxfId="9384" priority="228" operator="lessThan">
      <formula>0.29</formula>
    </cfRule>
  </conditionalFormatting>
  <conditionalFormatting sqref="F44">
    <cfRule type="cellIs" dxfId="9383" priority="211" operator="greaterThan">
      <formula>1</formula>
    </cfRule>
    <cfRule type="cellIs" dxfId="9382" priority="212" operator="greaterThan">
      <formula>0.89</formula>
    </cfRule>
    <cfRule type="cellIs" dxfId="9381" priority="213" operator="greaterThan">
      <formula>0.69</formula>
    </cfRule>
    <cfRule type="cellIs" dxfId="9380" priority="214" operator="greaterThan">
      <formula>0.49</formula>
    </cfRule>
    <cfRule type="cellIs" dxfId="9379" priority="215" operator="greaterThan">
      <formula>0.29</formula>
    </cfRule>
    <cfRule type="cellIs" dxfId="9378" priority="216" operator="lessThan">
      <formula>0.29</formula>
    </cfRule>
  </conditionalFormatting>
  <conditionalFormatting sqref="J44">
    <cfRule type="cellIs" dxfId="9377" priority="205" operator="greaterThan">
      <formula>1</formula>
    </cfRule>
    <cfRule type="cellIs" dxfId="9376" priority="206" operator="greaterThan">
      <formula>0.89</formula>
    </cfRule>
    <cfRule type="cellIs" dxfId="9375" priority="207" operator="greaterThan">
      <formula>0.69</formula>
    </cfRule>
    <cfRule type="cellIs" dxfId="9374" priority="208" operator="greaterThan">
      <formula>0.49</formula>
    </cfRule>
    <cfRule type="cellIs" dxfId="9373" priority="209" operator="greaterThan">
      <formula>0.29</formula>
    </cfRule>
    <cfRule type="cellIs" dxfId="9372" priority="210" operator="lessThan">
      <formula>0.29</formula>
    </cfRule>
  </conditionalFormatting>
  <conditionalFormatting sqref="K44">
    <cfRule type="cellIs" dxfId="9371" priority="199" operator="greaterThan">
      <formula>1</formula>
    </cfRule>
    <cfRule type="cellIs" dxfId="9370" priority="200" operator="greaterThan">
      <formula>0.89</formula>
    </cfRule>
    <cfRule type="cellIs" dxfId="9369" priority="201" operator="greaterThan">
      <formula>0.69</formula>
    </cfRule>
    <cfRule type="cellIs" dxfId="9368" priority="202" operator="greaterThan">
      <formula>0.49</formula>
    </cfRule>
    <cfRule type="cellIs" dxfId="9367" priority="203" operator="greaterThan">
      <formula>0.29</formula>
    </cfRule>
    <cfRule type="cellIs" dxfId="9366" priority="204" operator="lessThan">
      <formula>0.29</formula>
    </cfRule>
  </conditionalFormatting>
  <conditionalFormatting sqref="O44">
    <cfRule type="cellIs" dxfId="9365" priority="193" operator="greaterThan">
      <formula>1</formula>
    </cfRule>
    <cfRule type="cellIs" dxfId="9364" priority="194" operator="greaterThan">
      <formula>0.89</formula>
    </cfRule>
    <cfRule type="cellIs" dxfId="9363" priority="195" operator="greaterThan">
      <formula>0.69</formula>
    </cfRule>
    <cfRule type="cellIs" dxfId="9362" priority="196" operator="greaterThan">
      <formula>0.49</formula>
    </cfRule>
    <cfRule type="cellIs" dxfId="9361" priority="197" operator="greaterThan">
      <formula>0.29</formula>
    </cfRule>
    <cfRule type="cellIs" dxfId="9360" priority="198" operator="lessThan">
      <formula>0.29</formula>
    </cfRule>
  </conditionalFormatting>
  <conditionalFormatting sqref="S44">
    <cfRule type="cellIs" dxfId="9359" priority="187" operator="greaterThan">
      <formula>1</formula>
    </cfRule>
    <cfRule type="cellIs" dxfId="9358" priority="188" operator="greaterThan">
      <formula>0.89</formula>
    </cfRule>
    <cfRule type="cellIs" dxfId="9357" priority="189" operator="greaterThan">
      <formula>0.69</formula>
    </cfRule>
    <cfRule type="cellIs" dxfId="9356" priority="190" operator="greaterThan">
      <formula>0.49</formula>
    </cfRule>
    <cfRule type="cellIs" dxfId="9355" priority="191" operator="greaterThan">
      <formula>0.29</formula>
    </cfRule>
    <cfRule type="cellIs" dxfId="9354" priority="192" operator="lessThan">
      <formula>0.29</formula>
    </cfRule>
  </conditionalFormatting>
  <conditionalFormatting sqref="T44">
    <cfRule type="cellIs" dxfId="9353" priority="181" operator="greaterThan">
      <formula>1</formula>
    </cfRule>
    <cfRule type="cellIs" dxfId="9352" priority="182" operator="greaterThan">
      <formula>0.89</formula>
    </cfRule>
    <cfRule type="cellIs" dxfId="9351" priority="183" operator="greaterThan">
      <formula>0.69</formula>
    </cfRule>
    <cfRule type="cellIs" dxfId="9350" priority="184" operator="greaterThan">
      <formula>0.49</formula>
    </cfRule>
    <cfRule type="cellIs" dxfId="9349" priority="185" operator="greaterThan">
      <formula>0.29</formula>
    </cfRule>
    <cfRule type="cellIs" dxfId="9348" priority="186" operator="lessThan">
      <formula>0.29</formula>
    </cfRule>
  </conditionalFormatting>
  <conditionalFormatting sqref="F47">
    <cfRule type="cellIs" dxfId="9347" priority="175" operator="greaterThan">
      <formula>1</formula>
    </cfRule>
    <cfRule type="cellIs" dxfId="9346" priority="176" operator="greaterThan">
      <formula>0.89</formula>
    </cfRule>
    <cfRule type="cellIs" dxfId="9345" priority="177" operator="greaterThan">
      <formula>0.69</formula>
    </cfRule>
    <cfRule type="cellIs" dxfId="9344" priority="178" operator="greaterThan">
      <formula>0.49</formula>
    </cfRule>
    <cfRule type="cellIs" dxfId="9343" priority="179" operator="greaterThan">
      <formula>0.29</formula>
    </cfRule>
    <cfRule type="cellIs" dxfId="9342" priority="180" operator="lessThan">
      <formula>0.29</formula>
    </cfRule>
  </conditionalFormatting>
  <conditionalFormatting sqref="J47">
    <cfRule type="cellIs" dxfId="9341" priority="169" operator="greaterThan">
      <formula>1</formula>
    </cfRule>
    <cfRule type="cellIs" dxfId="9340" priority="170" operator="greaterThan">
      <formula>0.89</formula>
    </cfRule>
    <cfRule type="cellIs" dxfId="9339" priority="171" operator="greaterThan">
      <formula>0.69</formula>
    </cfRule>
    <cfRule type="cellIs" dxfId="9338" priority="172" operator="greaterThan">
      <formula>0.49</formula>
    </cfRule>
    <cfRule type="cellIs" dxfId="9337" priority="173" operator="greaterThan">
      <formula>0.29</formula>
    </cfRule>
    <cfRule type="cellIs" dxfId="9336" priority="174" operator="lessThan">
      <formula>0.29</formula>
    </cfRule>
  </conditionalFormatting>
  <conditionalFormatting sqref="K47">
    <cfRule type="cellIs" dxfId="9335" priority="163" operator="greaterThan">
      <formula>1</formula>
    </cfRule>
    <cfRule type="cellIs" dxfId="9334" priority="164" operator="greaterThan">
      <formula>0.89</formula>
    </cfRule>
    <cfRule type="cellIs" dxfId="9333" priority="165" operator="greaterThan">
      <formula>0.69</formula>
    </cfRule>
    <cfRule type="cellIs" dxfId="9332" priority="166" operator="greaterThan">
      <formula>0.49</formula>
    </cfRule>
    <cfRule type="cellIs" dxfId="9331" priority="167" operator="greaterThan">
      <formula>0.29</formula>
    </cfRule>
    <cfRule type="cellIs" dxfId="9330" priority="168" operator="lessThan">
      <formula>0.29</formula>
    </cfRule>
  </conditionalFormatting>
  <conditionalFormatting sqref="O47">
    <cfRule type="cellIs" dxfId="9329" priority="157" operator="greaterThan">
      <formula>1</formula>
    </cfRule>
    <cfRule type="cellIs" dxfId="9328" priority="158" operator="greaterThan">
      <formula>0.89</formula>
    </cfRule>
    <cfRule type="cellIs" dxfId="9327" priority="159" operator="greaterThan">
      <formula>0.69</formula>
    </cfRule>
    <cfRule type="cellIs" dxfId="9326" priority="160" operator="greaterThan">
      <formula>0.49</formula>
    </cfRule>
    <cfRule type="cellIs" dxfId="9325" priority="161" operator="greaterThan">
      <formula>0.29</formula>
    </cfRule>
    <cfRule type="cellIs" dxfId="9324" priority="162" operator="lessThan">
      <formula>0.29</formula>
    </cfRule>
  </conditionalFormatting>
  <conditionalFormatting sqref="S47">
    <cfRule type="cellIs" dxfId="9323" priority="151" operator="greaterThan">
      <formula>1</formula>
    </cfRule>
    <cfRule type="cellIs" dxfId="9322" priority="152" operator="greaterThan">
      <formula>0.89</formula>
    </cfRule>
    <cfRule type="cellIs" dxfId="9321" priority="153" operator="greaterThan">
      <formula>0.69</formula>
    </cfRule>
    <cfRule type="cellIs" dxfId="9320" priority="154" operator="greaterThan">
      <formula>0.49</formula>
    </cfRule>
    <cfRule type="cellIs" dxfId="9319" priority="155" operator="greaterThan">
      <formula>0.29</formula>
    </cfRule>
    <cfRule type="cellIs" dxfId="9318" priority="156" operator="lessThan">
      <formula>0.29</formula>
    </cfRule>
  </conditionalFormatting>
  <conditionalFormatting sqref="T47">
    <cfRule type="cellIs" dxfId="9317" priority="145" operator="greaterThan">
      <formula>1</formula>
    </cfRule>
    <cfRule type="cellIs" dxfId="9316" priority="146" operator="greaterThan">
      <formula>0.89</formula>
    </cfRule>
    <cfRule type="cellIs" dxfId="9315" priority="147" operator="greaterThan">
      <formula>0.69</formula>
    </cfRule>
    <cfRule type="cellIs" dxfId="9314" priority="148" operator="greaterThan">
      <formula>0.49</formula>
    </cfRule>
    <cfRule type="cellIs" dxfId="9313" priority="149" operator="greaterThan">
      <formula>0.29</formula>
    </cfRule>
    <cfRule type="cellIs" dxfId="9312" priority="150" operator="lessThan">
      <formula>0.29</formula>
    </cfRule>
  </conditionalFormatting>
  <conditionalFormatting sqref="T53">
    <cfRule type="cellIs" dxfId="9311" priority="37" operator="greaterThan">
      <formula>1</formula>
    </cfRule>
    <cfRule type="cellIs" dxfId="9310" priority="38" operator="greaterThan">
      <formula>0.89</formula>
    </cfRule>
    <cfRule type="cellIs" dxfId="9309" priority="39" operator="greaterThan">
      <formula>0.69</formula>
    </cfRule>
    <cfRule type="cellIs" dxfId="9308" priority="40" operator="greaterThan">
      <formula>0.49</formula>
    </cfRule>
    <cfRule type="cellIs" dxfId="9307" priority="41" operator="greaterThan">
      <formula>0.29</formula>
    </cfRule>
    <cfRule type="cellIs" dxfId="9306" priority="42" operator="lessThan">
      <formula>0.29</formula>
    </cfRule>
  </conditionalFormatting>
  <conditionalFormatting sqref="F50">
    <cfRule type="cellIs" dxfId="9305" priority="103" operator="greaterThan">
      <formula>1</formula>
    </cfRule>
    <cfRule type="cellIs" dxfId="9304" priority="104" operator="greaterThan">
      <formula>0.89</formula>
    </cfRule>
    <cfRule type="cellIs" dxfId="9303" priority="105" operator="greaterThan">
      <formula>0.69</formula>
    </cfRule>
    <cfRule type="cellIs" dxfId="9302" priority="106" operator="greaterThan">
      <formula>0.49</formula>
    </cfRule>
    <cfRule type="cellIs" dxfId="9301" priority="107" operator="greaterThan">
      <formula>0.29</formula>
    </cfRule>
    <cfRule type="cellIs" dxfId="9300" priority="108" operator="lessThan">
      <formula>0.29</formula>
    </cfRule>
  </conditionalFormatting>
  <conditionalFormatting sqref="J50">
    <cfRule type="cellIs" dxfId="9299" priority="97" operator="greaterThan">
      <formula>1</formula>
    </cfRule>
    <cfRule type="cellIs" dxfId="9298" priority="98" operator="greaterThan">
      <formula>0.89</formula>
    </cfRule>
    <cfRule type="cellIs" dxfId="9297" priority="99" operator="greaterThan">
      <formula>0.69</formula>
    </cfRule>
    <cfRule type="cellIs" dxfId="9296" priority="100" operator="greaterThan">
      <formula>0.49</formula>
    </cfRule>
    <cfRule type="cellIs" dxfId="9295" priority="101" operator="greaterThan">
      <formula>0.29</formula>
    </cfRule>
    <cfRule type="cellIs" dxfId="9294" priority="102" operator="lessThan">
      <formula>0.29</formula>
    </cfRule>
  </conditionalFormatting>
  <conditionalFormatting sqref="K50">
    <cfRule type="cellIs" dxfId="9293" priority="91" operator="greaterThan">
      <formula>1</formula>
    </cfRule>
    <cfRule type="cellIs" dxfId="9292" priority="92" operator="greaterThan">
      <formula>0.89</formula>
    </cfRule>
    <cfRule type="cellIs" dxfId="9291" priority="93" operator="greaterThan">
      <formula>0.69</formula>
    </cfRule>
    <cfRule type="cellIs" dxfId="9290" priority="94" operator="greaterThan">
      <formula>0.49</formula>
    </cfRule>
    <cfRule type="cellIs" dxfId="9289" priority="95" operator="greaterThan">
      <formula>0.29</formula>
    </cfRule>
    <cfRule type="cellIs" dxfId="9288" priority="96" operator="lessThan">
      <formula>0.29</formula>
    </cfRule>
  </conditionalFormatting>
  <conditionalFormatting sqref="O50">
    <cfRule type="cellIs" dxfId="9287" priority="85" operator="greaterThan">
      <formula>1</formula>
    </cfRule>
    <cfRule type="cellIs" dxfId="9286" priority="86" operator="greaterThan">
      <formula>0.89</formula>
    </cfRule>
    <cfRule type="cellIs" dxfId="9285" priority="87" operator="greaterThan">
      <formula>0.69</formula>
    </cfRule>
    <cfRule type="cellIs" dxfId="9284" priority="88" operator="greaterThan">
      <formula>0.49</formula>
    </cfRule>
    <cfRule type="cellIs" dxfId="9283" priority="89" operator="greaterThan">
      <formula>0.29</formula>
    </cfRule>
    <cfRule type="cellIs" dxfId="9282" priority="90" operator="lessThan">
      <formula>0.29</formula>
    </cfRule>
  </conditionalFormatting>
  <conditionalFormatting sqref="S50">
    <cfRule type="cellIs" dxfId="9281" priority="79" operator="greaterThan">
      <formula>1</formula>
    </cfRule>
    <cfRule type="cellIs" dxfId="9280" priority="80" operator="greaterThan">
      <formula>0.89</formula>
    </cfRule>
    <cfRule type="cellIs" dxfId="9279" priority="81" operator="greaterThan">
      <formula>0.69</formula>
    </cfRule>
    <cfRule type="cellIs" dxfId="9278" priority="82" operator="greaterThan">
      <formula>0.49</formula>
    </cfRule>
    <cfRule type="cellIs" dxfId="9277" priority="83" operator="greaterThan">
      <formula>0.29</formula>
    </cfRule>
    <cfRule type="cellIs" dxfId="9276" priority="84" operator="lessThan">
      <formula>0.29</formula>
    </cfRule>
  </conditionalFormatting>
  <conditionalFormatting sqref="T50">
    <cfRule type="cellIs" dxfId="9275" priority="73" operator="greaterThan">
      <formula>1</formula>
    </cfRule>
    <cfRule type="cellIs" dxfId="9274" priority="74" operator="greaterThan">
      <formula>0.89</formula>
    </cfRule>
    <cfRule type="cellIs" dxfId="9273" priority="75" operator="greaterThan">
      <formula>0.69</formula>
    </cfRule>
    <cfRule type="cellIs" dxfId="9272" priority="76" operator="greaterThan">
      <formula>0.49</formula>
    </cfRule>
    <cfRule type="cellIs" dxfId="9271" priority="77" operator="greaterThan">
      <formula>0.29</formula>
    </cfRule>
    <cfRule type="cellIs" dxfId="9270" priority="78" operator="lessThan">
      <formula>0.29</formula>
    </cfRule>
  </conditionalFormatting>
  <conditionalFormatting sqref="F53">
    <cfRule type="cellIs" dxfId="9269" priority="67" operator="greaterThan">
      <formula>1</formula>
    </cfRule>
    <cfRule type="cellIs" dxfId="9268" priority="68" operator="greaterThan">
      <formula>0.89</formula>
    </cfRule>
    <cfRule type="cellIs" dxfId="9267" priority="69" operator="greaterThan">
      <formula>0.69</formula>
    </cfRule>
    <cfRule type="cellIs" dxfId="9266" priority="70" operator="greaterThan">
      <formula>0.49</formula>
    </cfRule>
    <cfRule type="cellIs" dxfId="9265" priority="71" operator="greaterThan">
      <formula>0.29</formula>
    </cfRule>
    <cfRule type="cellIs" dxfId="9264" priority="72" operator="lessThan">
      <formula>0.29</formula>
    </cfRule>
  </conditionalFormatting>
  <conditionalFormatting sqref="J53">
    <cfRule type="cellIs" dxfId="9263" priority="61" operator="greaterThan">
      <formula>1</formula>
    </cfRule>
    <cfRule type="cellIs" dxfId="9262" priority="62" operator="greaterThan">
      <formula>0.89</formula>
    </cfRule>
    <cfRule type="cellIs" dxfId="9261" priority="63" operator="greaterThan">
      <formula>0.69</formula>
    </cfRule>
    <cfRule type="cellIs" dxfId="9260" priority="64" operator="greaterThan">
      <formula>0.49</formula>
    </cfRule>
    <cfRule type="cellIs" dxfId="9259" priority="65" operator="greaterThan">
      <formula>0.29</formula>
    </cfRule>
    <cfRule type="cellIs" dxfId="9258" priority="66" operator="lessThan">
      <formula>0.29</formula>
    </cfRule>
  </conditionalFormatting>
  <conditionalFormatting sqref="K53">
    <cfRule type="cellIs" dxfId="9257" priority="55" operator="greaterThan">
      <formula>1</formula>
    </cfRule>
    <cfRule type="cellIs" dxfId="9256" priority="56" operator="greaterThan">
      <formula>0.89</formula>
    </cfRule>
    <cfRule type="cellIs" dxfId="9255" priority="57" operator="greaterThan">
      <formula>0.69</formula>
    </cfRule>
    <cfRule type="cellIs" dxfId="9254" priority="58" operator="greaterThan">
      <formula>0.49</formula>
    </cfRule>
    <cfRule type="cellIs" dxfId="9253" priority="59" operator="greaterThan">
      <formula>0.29</formula>
    </cfRule>
    <cfRule type="cellIs" dxfId="9252" priority="60" operator="lessThan">
      <formula>0.29</formula>
    </cfRule>
  </conditionalFormatting>
  <conditionalFormatting sqref="O53">
    <cfRule type="cellIs" dxfId="9251" priority="49" operator="greaterThan">
      <formula>1</formula>
    </cfRule>
    <cfRule type="cellIs" dxfId="9250" priority="50" operator="greaterThan">
      <formula>0.89</formula>
    </cfRule>
    <cfRule type="cellIs" dxfId="9249" priority="51" operator="greaterThan">
      <formula>0.69</formula>
    </cfRule>
    <cfRule type="cellIs" dxfId="9248" priority="52" operator="greaterThan">
      <formula>0.49</formula>
    </cfRule>
    <cfRule type="cellIs" dxfId="9247" priority="53" operator="greaterThan">
      <formula>0.29</formula>
    </cfRule>
    <cfRule type="cellIs" dxfId="9246" priority="54" operator="lessThan">
      <formula>0.29</formula>
    </cfRule>
  </conditionalFormatting>
  <conditionalFormatting sqref="S53">
    <cfRule type="cellIs" dxfId="9245" priority="43" operator="greaterThan">
      <formula>1</formula>
    </cfRule>
    <cfRule type="cellIs" dxfId="9244" priority="44" operator="greaterThan">
      <formula>0.89</formula>
    </cfRule>
    <cfRule type="cellIs" dxfId="9243" priority="45" operator="greaterThan">
      <formula>0.69</formula>
    </cfRule>
    <cfRule type="cellIs" dxfId="9242" priority="46" operator="greaterThan">
      <formula>0.49</formula>
    </cfRule>
    <cfRule type="cellIs" dxfId="9241" priority="47" operator="greaterThan">
      <formula>0.29</formula>
    </cfRule>
    <cfRule type="cellIs" dxfId="9240" priority="48" operator="lessThan">
      <formula>0.29</formula>
    </cfRule>
  </conditionalFormatting>
  <conditionalFormatting sqref="T56">
    <cfRule type="cellIs" dxfId="9239" priority="1" operator="greaterThan">
      <formula>1</formula>
    </cfRule>
    <cfRule type="cellIs" dxfId="9238" priority="2" operator="greaterThan">
      <formula>0.89</formula>
    </cfRule>
    <cfRule type="cellIs" dxfId="9237" priority="3" operator="greaterThan">
      <formula>0.69</formula>
    </cfRule>
    <cfRule type="cellIs" dxfId="9236" priority="4" operator="greaterThan">
      <formula>0.49</formula>
    </cfRule>
    <cfRule type="cellIs" dxfId="9235" priority="5" operator="greaterThan">
      <formula>0.29</formula>
    </cfRule>
    <cfRule type="cellIs" dxfId="9234" priority="6" operator="lessThan">
      <formula>0.29</formula>
    </cfRule>
  </conditionalFormatting>
  <conditionalFormatting sqref="F56">
    <cfRule type="cellIs" dxfId="9233" priority="31" operator="greaterThan">
      <formula>1</formula>
    </cfRule>
    <cfRule type="cellIs" dxfId="9232" priority="32" operator="greaterThan">
      <formula>0.89</formula>
    </cfRule>
    <cfRule type="cellIs" dxfId="9231" priority="33" operator="greaterThan">
      <formula>0.69</formula>
    </cfRule>
    <cfRule type="cellIs" dxfId="9230" priority="34" operator="greaterThan">
      <formula>0.49</formula>
    </cfRule>
    <cfRule type="cellIs" dxfId="9229" priority="35" operator="greaterThan">
      <formula>0.29</formula>
    </cfRule>
    <cfRule type="cellIs" dxfId="9228" priority="36" operator="lessThan">
      <formula>0.29</formula>
    </cfRule>
  </conditionalFormatting>
  <conditionalFormatting sqref="J56">
    <cfRule type="cellIs" dxfId="9227" priority="25" operator="greaterThan">
      <formula>1</formula>
    </cfRule>
    <cfRule type="cellIs" dxfId="9226" priority="26" operator="greaterThan">
      <formula>0.89</formula>
    </cfRule>
    <cfRule type="cellIs" dxfId="9225" priority="27" operator="greaterThan">
      <formula>0.69</formula>
    </cfRule>
    <cfRule type="cellIs" dxfId="9224" priority="28" operator="greaterThan">
      <formula>0.49</formula>
    </cfRule>
    <cfRule type="cellIs" dxfId="9223" priority="29" operator="greaterThan">
      <formula>0.29</formula>
    </cfRule>
    <cfRule type="cellIs" dxfId="9222" priority="30" operator="lessThan">
      <formula>0.29</formula>
    </cfRule>
  </conditionalFormatting>
  <conditionalFormatting sqref="K56">
    <cfRule type="cellIs" dxfId="9221" priority="19" operator="greaterThan">
      <formula>1</formula>
    </cfRule>
    <cfRule type="cellIs" dxfId="9220" priority="20" operator="greaterThan">
      <formula>0.89</formula>
    </cfRule>
    <cfRule type="cellIs" dxfId="9219" priority="21" operator="greaterThan">
      <formula>0.69</formula>
    </cfRule>
    <cfRule type="cellIs" dxfId="9218" priority="22" operator="greaterThan">
      <formula>0.49</formula>
    </cfRule>
    <cfRule type="cellIs" dxfId="9217" priority="23" operator="greaterThan">
      <formula>0.29</formula>
    </cfRule>
    <cfRule type="cellIs" dxfId="9216" priority="24" operator="lessThan">
      <formula>0.29</formula>
    </cfRule>
  </conditionalFormatting>
  <conditionalFormatting sqref="O56">
    <cfRule type="cellIs" dxfId="9215" priority="13" operator="greaterThan">
      <formula>1</formula>
    </cfRule>
    <cfRule type="cellIs" dxfId="9214" priority="14" operator="greaterThan">
      <formula>0.89</formula>
    </cfRule>
    <cfRule type="cellIs" dxfId="9213" priority="15" operator="greaterThan">
      <formula>0.69</formula>
    </cfRule>
    <cfRule type="cellIs" dxfId="9212" priority="16" operator="greaterThan">
      <formula>0.49</formula>
    </cfRule>
    <cfRule type="cellIs" dxfId="9211" priority="17" operator="greaterThan">
      <formula>0.29</formula>
    </cfRule>
    <cfRule type="cellIs" dxfId="9210" priority="18" operator="lessThan">
      <formula>0.29</formula>
    </cfRule>
  </conditionalFormatting>
  <conditionalFormatting sqref="S56">
    <cfRule type="cellIs" dxfId="9209" priority="7" operator="greaterThan">
      <formula>1</formula>
    </cfRule>
    <cfRule type="cellIs" dxfId="9208" priority="8" operator="greaterThan">
      <formula>0.89</formula>
    </cfRule>
    <cfRule type="cellIs" dxfId="9207" priority="9" operator="greaterThan">
      <formula>0.69</formula>
    </cfRule>
    <cfRule type="cellIs" dxfId="9206" priority="10" operator="greaterThan">
      <formula>0.49</formula>
    </cfRule>
    <cfRule type="cellIs" dxfId="9205" priority="11" operator="greaterThan">
      <formula>0.29</formula>
    </cfRule>
    <cfRule type="cellIs" dxfId="9204" priority="12" operator="lessThan">
      <formula>0.29</formula>
    </cfRule>
  </conditionalFormatting>
  <pageMargins left="0.25" right="0.25" top="0.75" bottom="0.75" header="0.3" footer="0.3"/>
  <pageSetup paperSize="9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49"/>
  <sheetViews>
    <sheetView topLeftCell="A34" zoomScale="60" zoomScaleNormal="60" workbookViewId="0">
      <selection activeCell="M43" sqref="M43"/>
    </sheetView>
  </sheetViews>
  <sheetFormatPr baseColWidth="10" defaultRowHeight="15"/>
  <cols>
    <col min="1" max="1" width="31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18.7109375" customWidth="1"/>
    <col min="9" max="9" width="20" customWidth="1"/>
    <col min="10" max="10" width="15.28515625" customWidth="1"/>
    <col min="11" max="11" width="10.7109375" customWidth="1"/>
    <col min="12" max="12" width="11.7109375" customWidth="1"/>
    <col min="13" max="13" width="16.140625" customWidth="1"/>
    <col min="14" max="14" width="15.140625" customWidth="1"/>
    <col min="15" max="15" width="10.7109375" customWidth="1"/>
    <col min="16" max="16" width="14" customWidth="1"/>
    <col min="17" max="17" width="9.85546875" customWidth="1"/>
    <col min="18" max="21" width="10.7109375" customWidth="1"/>
  </cols>
  <sheetData>
    <row r="1" spans="1:22" ht="28.5" customHeight="1">
      <c r="A1" s="459" t="s">
        <v>643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30" customHeight="1" thickBot="1"/>
    <row r="3" spans="1:22" ht="22.5" customHeight="1" thickBot="1">
      <c r="A3" s="472" t="s">
        <v>0</v>
      </c>
      <c r="B3" s="473"/>
      <c r="C3" s="473"/>
      <c r="D3" s="474"/>
      <c r="E3" s="560" t="s">
        <v>1</v>
      </c>
      <c r="F3" s="563" t="s">
        <v>2</v>
      </c>
      <c r="G3" s="560" t="s">
        <v>3</v>
      </c>
      <c r="H3" s="563" t="s">
        <v>4</v>
      </c>
      <c r="I3" s="560" t="s">
        <v>5</v>
      </c>
      <c r="J3" s="563" t="s">
        <v>6</v>
      </c>
      <c r="K3" s="560" t="s">
        <v>7</v>
      </c>
      <c r="L3" s="563" t="s">
        <v>4</v>
      </c>
      <c r="M3" s="560" t="s">
        <v>8</v>
      </c>
      <c r="N3" s="563" t="s">
        <v>9</v>
      </c>
      <c r="O3" s="560" t="s">
        <v>10</v>
      </c>
      <c r="P3" s="563" t="s">
        <v>11</v>
      </c>
      <c r="Q3" s="560" t="s">
        <v>4</v>
      </c>
      <c r="R3" s="563" t="s">
        <v>12</v>
      </c>
      <c r="S3" s="560" t="s">
        <v>13</v>
      </c>
      <c r="T3" s="563" t="s">
        <v>14</v>
      </c>
      <c r="U3" s="560" t="s">
        <v>4</v>
      </c>
      <c r="V3" s="563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561"/>
      <c r="F4" s="564"/>
      <c r="G4" s="561"/>
      <c r="H4" s="564"/>
      <c r="I4" s="561"/>
      <c r="J4" s="564"/>
      <c r="K4" s="561"/>
      <c r="L4" s="564"/>
      <c r="M4" s="561"/>
      <c r="N4" s="564"/>
      <c r="O4" s="561"/>
      <c r="P4" s="564"/>
      <c r="Q4" s="561"/>
      <c r="R4" s="564"/>
      <c r="S4" s="561"/>
      <c r="T4" s="564"/>
      <c r="U4" s="561"/>
      <c r="V4" s="564"/>
    </row>
    <row r="5" spans="1:22" ht="30" customHeight="1" thickBot="1">
      <c r="A5" s="566" t="s">
        <v>20</v>
      </c>
      <c r="B5" s="567"/>
      <c r="C5" s="568" t="s">
        <v>21</v>
      </c>
      <c r="D5" s="569"/>
      <c r="E5" s="561"/>
      <c r="F5" s="564"/>
      <c r="G5" s="561"/>
      <c r="H5" s="564"/>
      <c r="I5" s="561"/>
      <c r="J5" s="564"/>
      <c r="K5" s="561"/>
      <c r="L5" s="564"/>
      <c r="M5" s="561"/>
      <c r="N5" s="564"/>
      <c r="O5" s="561"/>
      <c r="P5" s="564"/>
      <c r="Q5" s="561"/>
      <c r="R5" s="564"/>
      <c r="S5" s="561"/>
      <c r="T5" s="564"/>
      <c r="U5" s="561"/>
      <c r="V5" s="564"/>
    </row>
    <row r="6" spans="1:22" ht="12" customHeight="1" thickBot="1">
      <c r="A6" s="151"/>
      <c r="B6" s="153"/>
      <c r="C6" s="153"/>
      <c r="D6" s="157"/>
      <c r="E6" s="562"/>
      <c r="F6" s="565"/>
      <c r="G6" s="562"/>
      <c r="H6" s="565"/>
      <c r="I6" s="562"/>
      <c r="J6" s="565"/>
      <c r="K6" s="562"/>
      <c r="L6" s="565"/>
      <c r="M6" s="562"/>
      <c r="N6" s="565"/>
      <c r="O6" s="562"/>
      <c r="P6" s="565"/>
      <c r="Q6" s="562"/>
      <c r="R6" s="565"/>
      <c r="S6" s="562"/>
      <c r="T6" s="565"/>
      <c r="U6" s="562"/>
      <c r="V6" s="565"/>
    </row>
    <row r="7" spans="1:22" ht="45.75" customHeight="1" thickBot="1">
      <c r="A7" s="7" t="s">
        <v>22</v>
      </c>
      <c r="B7" s="154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1.5777777777777777</v>
      </c>
      <c r="I7" s="477" t="s">
        <v>25</v>
      </c>
      <c r="J7" s="475"/>
      <c r="K7" s="476"/>
      <c r="L7" s="9">
        <f>L8/L9</f>
        <v>1.1333333333333333</v>
      </c>
      <c r="M7" s="10">
        <f>M8/M9</f>
        <v>1.3555555555555556</v>
      </c>
      <c r="N7" s="477" t="s">
        <v>25</v>
      </c>
      <c r="O7" s="475"/>
      <c r="P7" s="476"/>
      <c r="Q7" s="9">
        <f>Q8/Q9</f>
        <v>0.68888888888888888</v>
      </c>
      <c r="R7" s="477" t="s">
        <v>25</v>
      </c>
      <c r="S7" s="475"/>
      <c r="T7" s="476"/>
      <c r="U7" s="9">
        <f>U8/U9</f>
        <v>0</v>
      </c>
      <c r="V7" s="10">
        <f>V8/V9</f>
        <v>0.85</v>
      </c>
    </row>
    <row r="8" spans="1:22" ht="30" customHeight="1">
      <c r="A8" s="576" t="s">
        <v>144</v>
      </c>
      <c r="B8" s="483" t="s">
        <v>426</v>
      </c>
      <c r="C8" s="489" t="s">
        <v>615</v>
      </c>
      <c r="D8" s="155" t="s">
        <v>620</v>
      </c>
      <c r="E8" s="75">
        <v>25</v>
      </c>
      <c r="F8" s="76">
        <v>22</v>
      </c>
      <c r="G8" s="77">
        <v>24</v>
      </c>
      <c r="H8" s="16">
        <f>SUM(E8:G8)</f>
        <v>71</v>
      </c>
      <c r="I8" s="75">
        <v>17</v>
      </c>
      <c r="J8" s="76">
        <v>19</v>
      </c>
      <c r="K8" s="77">
        <v>15</v>
      </c>
      <c r="L8" s="16">
        <f>SUM(I8:K8)</f>
        <v>51</v>
      </c>
      <c r="M8" s="17">
        <f>+H8+L8</f>
        <v>122</v>
      </c>
      <c r="N8" s="75">
        <v>16</v>
      </c>
      <c r="O8" s="76">
        <v>15</v>
      </c>
      <c r="P8" s="77"/>
      <c r="Q8" s="16">
        <f>SUM(N8:P8)</f>
        <v>31</v>
      </c>
      <c r="R8" s="13"/>
      <c r="S8" s="14"/>
      <c r="T8" s="15"/>
      <c r="U8" s="16">
        <f>SUM(R8:T8)</f>
        <v>0</v>
      </c>
      <c r="V8" s="17">
        <f>+H8+L8+Q8+U8</f>
        <v>153</v>
      </c>
    </row>
    <row r="9" spans="1:22" ht="34.5" customHeight="1" thickBot="1">
      <c r="A9" s="584"/>
      <c r="B9" s="484"/>
      <c r="C9" s="490"/>
      <c r="D9" s="34" t="s">
        <v>621</v>
      </c>
      <c r="E9" s="84">
        <v>15</v>
      </c>
      <c r="F9" s="85">
        <v>15</v>
      </c>
      <c r="G9" s="86">
        <v>15</v>
      </c>
      <c r="H9" s="22">
        <f>SUM(E9:G9)</f>
        <v>45</v>
      </c>
      <c r="I9" s="84">
        <v>15</v>
      </c>
      <c r="J9" s="85">
        <v>15</v>
      </c>
      <c r="K9" s="86">
        <v>15</v>
      </c>
      <c r="L9" s="22">
        <f>SUM(I9:K9)</f>
        <v>45</v>
      </c>
      <c r="M9" s="23">
        <f>+H9+L9</f>
        <v>90</v>
      </c>
      <c r="N9" s="84">
        <v>15</v>
      </c>
      <c r="O9" s="85">
        <v>15</v>
      </c>
      <c r="P9" s="86">
        <v>15</v>
      </c>
      <c r="Q9" s="22">
        <f>SUM(N9:P9)</f>
        <v>45</v>
      </c>
      <c r="R9" s="19">
        <v>15</v>
      </c>
      <c r="S9" s="20">
        <v>15</v>
      </c>
      <c r="T9" s="21">
        <v>15</v>
      </c>
      <c r="U9" s="22">
        <f>SUM(R9:T9)</f>
        <v>45</v>
      </c>
      <c r="V9" s="23">
        <f>+H9+L9+Q9+U9</f>
        <v>180</v>
      </c>
    </row>
    <row r="10" spans="1:22" ht="42.75" customHeight="1" thickBot="1">
      <c r="A10" s="584"/>
      <c r="B10" s="455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>H11/H12</f>
        <v>1</v>
      </c>
      <c r="I10" s="485" t="s">
        <v>25</v>
      </c>
      <c r="J10" s="478"/>
      <c r="K10" s="479"/>
      <c r="L10" s="25">
        <f>L11/L12</f>
        <v>1</v>
      </c>
      <c r="M10" s="26">
        <f>M11/M12</f>
        <v>1</v>
      </c>
      <c r="N10" s="485" t="s">
        <v>25</v>
      </c>
      <c r="O10" s="478"/>
      <c r="P10" s="479"/>
      <c r="Q10" s="25">
        <f>Q11/Q12</f>
        <v>0.73684210526315785</v>
      </c>
      <c r="R10" s="480" t="s">
        <v>25</v>
      </c>
      <c r="S10" s="481"/>
      <c r="T10" s="482"/>
      <c r="U10" s="25">
        <f>U11/U12</f>
        <v>0</v>
      </c>
      <c r="V10" s="26">
        <f>V11/V12</f>
        <v>0.68831168831168832</v>
      </c>
    </row>
    <row r="11" spans="1:22" ht="48" customHeight="1">
      <c r="A11" s="584"/>
      <c r="B11" s="483" t="s">
        <v>616</v>
      </c>
      <c r="C11" s="586" t="s">
        <v>617</v>
      </c>
      <c r="D11" s="155" t="s">
        <v>622</v>
      </c>
      <c r="E11" s="75">
        <v>5</v>
      </c>
      <c r="F11" s="76">
        <v>5</v>
      </c>
      <c r="G11" s="77">
        <v>8</v>
      </c>
      <c r="H11" s="16">
        <f>SUM(E11:G11)</f>
        <v>18</v>
      </c>
      <c r="I11" s="75">
        <v>5</v>
      </c>
      <c r="J11" s="76">
        <v>8</v>
      </c>
      <c r="K11" s="77">
        <v>8</v>
      </c>
      <c r="L11" s="16">
        <f>SUM(I11:K11)</f>
        <v>21</v>
      </c>
      <c r="M11" s="17">
        <f>+H11+L11</f>
        <v>39</v>
      </c>
      <c r="N11" s="75">
        <v>8</v>
      </c>
      <c r="O11" s="76">
        <v>6</v>
      </c>
      <c r="P11" s="77"/>
      <c r="Q11" s="16">
        <f>SUM(N11:P11)</f>
        <v>14</v>
      </c>
      <c r="R11" s="13"/>
      <c r="S11" s="14"/>
      <c r="T11" s="15"/>
      <c r="U11" s="16">
        <f>SUM(R11:T11)</f>
        <v>0</v>
      </c>
      <c r="V11" s="17">
        <f>+H11+L11+Q11+U11</f>
        <v>53</v>
      </c>
    </row>
    <row r="12" spans="1:22" ht="40.5" customHeight="1" thickBot="1">
      <c r="A12" s="584"/>
      <c r="B12" s="484"/>
      <c r="C12" s="587"/>
      <c r="D12" s="34" t="s">
        <v>623</v>
      </c>
      <c r="E12" s="84">
        <v>5</v>
      </c>
      <c r="F12" s="85">
        <v>5</v>
      </c>
      <c r="G12" s="86">
        <v>8</v>
      </c>
      <c r="H12" s="22">
        <f>SUM(E12:G12)</f>
        <v>18</v>
      </c>
      <c r="I12" s="84">
        <v>5</v>
      </c>
      <c r="J12" s="85">
        <v>8</v>
      </c>
      <c r="K12" s="86">
        <v>8</v>
      </c>
      <c r="L12" s="22">
        <f>SUM(I12:K12)</f>
        <v>21</v>
      </c>
      <c r="M12" s="23">
        <f>+H12+L12</f>
        <v>39</v>
      </c>
      <c r="N12" s="84">
        <v>8</v>
      </c>
      <c r="O12" s="85">
        <v>6</v>
      </c>
      <c r="P12" s="86">
        <v>5</v>
      </c>
      <c r="Q12" s="22">
        <f>SUM(N12:P12)</f>
        <v>19</v>
      </c>
      <c r="R12" s="19">
        <v>6</v>
      </c>
      <c r="S12" s="20">
        <v>8</v>
      </c>
      <c r="T12" s="21">
        <v>5</v>
      </c>
      <c r="U12" s="22">
        <f>SUM(R12:T12)</f>
        <v>19</v>
      </c>
      <c r="V12" s="23">
        <f>+H12+L12+Q12+U12</f>
        <v>77</v>
      </c>
    </row>
    <row r="13" spans="1:22" ht="30" customHeight="1" thickBot="1">
      <c r="A13" s="584"/>
      <c r="B13" s="455" t="s">
        <v>28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>H14/H15</f>
        <v>1</v>
      </c>
      <c r="I13" s="485" t="s">
        <v>25</v>
      </c>
      <c r="J13" s="478"/>
      <c r="K13" s="479"/>
      <c r="L13" s="25">
        <f>L14/L15</f>
        <v>1</v>
      </c>
      <c r="M13" s="26">
        <f>M14/M15</f>
        <v>1</v>
      </c>
      <c r="N13" s="485" t="s">
        <v>25</v>
      </c>
      <c r="O13" s="478"/>
      <c r="P13" s="479"/>
      <c r="Q13" s="25">
        <f>Q14/Q15</f>
        <v>0.66666666666666663</v>
      </c>
      <c r="R13" s="480" t="s">
        <v>25</v>
      </c>
      <c r="S13" s="481"/>
      <c r="T13" s="482"/>
      <c r="U13" s="25">
        <f>U14/U15</f>
        <v>0</v>
      </c>
      <c r="V13" s="26">
        <f>V14/V15</f>
        <v>0.66666666666666663</v>
      </c>
    </row>
    <row r="14" spans="1:22" ht="45" customHeight="1">
      <c r="A14" s="584"/>
      <c r="B14" s="558" t="s">
        <v>427</v>
      </c>
      <c r="C14" s="515" t="s">
        <v>618</v>
      </c>
      <c r="D14" s="155" t="s">
        <v>624</v>
      </c>
      <c r="E14" s="75">
        <v>8</v>
      </c>
      <c r="F14" s="76">
        <v>8</v>
      </c>
      <c r="G14" s="77">
        <v>8</v>
      </c>
      <c r="H14" s="16">
        <f>SUM(E14:G14)</f>
        <v>24</v>
      </c>
      <c r="I14" s="75">
        <v>8</v>
      </c>
      <c r="J14" s="76">
        <v>8</v>
      </c>
      <c r="K14" s="77">
        <v>8</v>
      </c>
      <c r="L14" s="16">
        <f>SUM(I14:K14)</f>
        <v>24</v>
      </c>
      <c r="M14" s="17">
        <f>+H14+L14</f>
        <v>48</v>
      </c>
      <c r="N14" s="75">
        <v>8</v>
      </c>
      <c r="O14" s="76">
        <v>8</v>
      </c>
      <c r="P14" s="77"/>
      <c r="Q14" s="16">
        <f>SUM(N14:P14)</f>
        <v>16</v>
      </c>
      <c r="R14" s="13"/>
      <c r="S14" s="14"/>
      <c r="T14" s="15"/>
      <c r="U14" s="16">
        <f>SUM(R14:T14)</f>
        <v>0</v>
      </c>
      <c r="V14" s="17">
        <f>+H14+L14+Q14+U14</f>
        <v>64</v>
      </c>
    </row>
    <row r="15" spans="1:22" ht="48" customHeight="1" thickBot="1">
      <c r="A15" s="585"/>
      <c r="B15" s="559"/>
      <c r="C15" s="516"/>
      <c r="D15" s="34" t="s">
        <v>625</v>
      </c>
      <c r="E15" s="84">
        <v>8</v>
      </c>
      <c r="F15" s="85">
        <v>8</v>
      </c>
      <c r="G15" s="86">
        <v>8</v>
      </c>
      <c r="H15" s="22">
        <f>SUM(E15:G15)</f>
        <v>24</v>
      </c>
      <c r="I15" s="84">
        <v>8</v>
      </c>
      <c r="J15" s="85">
        <v>8</v>
      </c>
      <c r="K15" s="86">
        <v>8</v>
      </c>
      <c r="L15" s="22">
        <f>SUM(I15:K15)</f>
        <v>24</v>
      </c>
      <c r="M15" s="23">
        <f>+H15+L15</f>
        <v>48</v>
      </c>
      <c r="N15" s="84">
        <v>8</v>
      </c>
      <c r="O15" s="85">
        <v>8</v>
      </c>
      <c r="P15" s="86">
        <v>8</v>
      </c>
      <c r="Q15" s="22">
        <f>SUM(N15:P15)</f>
        <v>24</v>
      </c>
      <c r="R15" s="19">
        <v>8</v>
      </c>
      <c r="S15" s="20">
        <v>8</v>
      </c>
      <c r="T15" s="21">
        <v>8</v>
      </c>
      <c r="U15" s="22">
        <f>SUM(R15:T15)</f>
        <v>24</v>
      </c>
      <c r="V15" s="23">
        <f>+H15+L15+Q15+U15</f>
        <v>96</v>
      </c>
    </row>
    <row r="16" spans="1:22" ht="42" customHeight="1" thickBot="1">
      <c r="A16" s="7" t="s">
        <v>29</v>
      </c>
      <c r="B16" s="456" t="s">
        <v>30</v>
      </c>
      <c r="C16" s="7" t="s">
        <v>24</v>
      </c>
      <c r="D16" s="103" t="s">
        <v>27</v>
      </c>
      <c r="E16" s="588" t="s">
        <v>25</v>
      </c>
      <c r="F16" s="588"/>
      <c r="G16" s="589"/>
      <c r="H16" s="9">
        <f>H17/H18</f>
        <v>0</v>
      </c>
      <c r="I16" s="590" t="s">
        <v>25</v>
      </c>
      <c r="J16" s="588"/>
      <c r="K16" s="589"/>
      <c r="L16" s="9">
        <f t="shared" ref="L16:M16" si="0">L17/L18</f>
        <v>0</v>
      </c>
      <c r="M16" s="10">
        <f t="shared" si="0"/>
        <v>0</v>
      </c>
      <c r="N16" s="590" t="s">
        <v>25</v>
      </c>
      <c r="O16" s="588"/>
      <c r="P16" s="589"/>
      <c r="Q16" s="9" t="e">
        <f>Q17/Q18</f>
        <v>#DIV/0!</v>
      </c>
      <c r="R16" s="477" t="s">
        <v>25</v>
      </c>
      <c r="S16" s="475"/>
      <c r="T16" s="476"/>
      <c r="U16" s="9" t="e">
        <f t="shared" ref="U16:V16" si="1">U17/U18</f>
        <v>#DIV/0!</v>
      </c>
      <c r="V16" s="54">
        <f t="shared" si="1"/>
        <v>0.5</v>
      </c>
    </row>
    <row r="17" spans="1:22" ht="42" customHeight="1">
      <c r="A17" s="521" t="s">
        <v>619</v>
      </c>
      <c r="B17" s="483" t="s">
        <v>629</v>
      </c>
      <c r="C17" s="489" t="s">
        <v>423</v>
      </c>
      <c r="D17" s="155" t="s">
        <v>274</v>
      </c>
      <c r="E17" s="75"/>
      <c r="F17" s="76"/>
      <c r="G17" s="77">
        <v>0</v>
      </c>
      <c r="H17" s="16">
        <f>SUM(E17:G17)</f>
        <v>0</v>
      </c>
      <c r="I17" s="75"/>
      <c r="J17" s="76"/>
      <c r="K17" s="77"/>
      <c r="L17" s="16">
        <f t="shared" ref="L17" si="2">SUM(I17:K17)</f>
        <v>0</v>
      </c>
      <c r="M17" s="17">
        <f>+H17+L17</f>
        <v>0</v>
      </c>
      <c r="N17" s="75"/>
      <c r="O17" s="76">
        <v>1</v>
      </c>
      <c r="P17" s="77"/>
      <c r="Q17" s="16">
        <f>SUM(N17:P17)</f>
        <v>1</v>
      </c>
      <c r="R17" s="13"/>
      <c r="S17" s="14"/>
      <c r="T17" s="15"/>
      <c r="U17" s="16">
        <f t="shared" ref="U17:U18" si="3">SUM(R17:T17)</f>
        <v>0</v>
      </c>
      <c r="V17" s="55">
        <f>+H17+L17+Q17+U17</f>
        <v>1</v>
      </c>
    </row>
    <row r="18" spans="1:22" ht="43.5" customHeight="1" thickBot="1">
      <c r="A18" s="522"/>
      <c r="B18" s="484"/>
      <c r="C18" s="490"/>
      <c r="D18" s="34" t="s">
        <v>424</v>
      </c>
      <c r="E18" s="84"/>
      <c r="F18" s="85"/>
      <c r="G18" s="86">
        <v>1</v>
      </c>
      <c r="H18" s="22">
        <f>SUM(E18:G18)</f>
        <v>1</v>
      </c>
      <c r="I18" s="84"/>
      <c r="J18" s="85">
        <v>1</v>
      </c>
      <c r="K18" s="86"/>
      <c r="L18" s="22">
        <f t="shared" ref="L18" si="4">SUM(I18:K18)</f>
        <v>1</v>
      </c>
      <c r="M18" s="23">
        <f>+H18+L18</f>
        <v>2</v>
      </c>
      <c r="N18" s="84"/>
      <c r="O18" s="85"/>
      <c r="P18" s="86"/>
      <c r="Q18" s="22">
        <f>SUM(N18:P18)</f>
        <v>0</v>
      </c>
      <c r="R18" s="19"/>
      <c r="S18" s="20"/>
      <c r="T18" s="21"/>
      <c r="U18" s="22">
        <f t="shared" si="3"/>
        <v>0</v>
      </c>
      <c r="V18" s="56">
        <f>+H18+L18+Q18+U18</f>
        <v>2</v>
      </c>
    </row>
    <row r="19" spans="1:22" ht="39.75" customHeight="1" thickBot="1">
      <c r="A19" s="522"/>
      <c r="B19" s="455" t="s">
        <v>31</v>
      </c>
      <c r="C19" s="7" t="s">
        <v>24</v>
      </c>
      <c r="D19" s="103" t="s">
        <v>27</v>
      </c>
      <c r="E19" s="478" t="s">
        <v>25</v>
      </c>
      <c r="F19" s="478"/>
      <c r="G19" s="479"/>
      <c r="H19" s="25">
        <f>H20/H21</f>
        <v>0.5</v>
      </c>
      <c r="I19" s="478" t="s">
        <v>25</v>
      </c>
      <c r="J19" s="478"/>
      <c r="K19" s="479"/>
      <c r="L19" s="25" t="e">
        <f>L20/L21</f>
        <v>#DIV/0!</v>
      </c>
      <c r="M19" s="26">
        <f>M20/M21</f>
        <v>0.5</v>
      </c>
      <c r="N19" s="478" t="s">
        <v>25</v>
      </c>
      <c r="O19" s="478"/>
      <c r="P19" s="479"/>
      <c r="Q19" s="25" t="e">
        <f>Q20/Q21</f>
        <v>#DIV/0!</v>
      </c>
      <c r="R19" s="480" t="s">
        <v>25</v>
      </c>
      <c r="S19" s="481"/>
      <c r="T19" s="482"/>
      <c r="U19" s="25" t="e">
        <f>U20/U21</f>
        <v>#DIV/0!</v>
      </c>
      <c r="V19" s="57">
        <f>V20/V21</f>
        <v>0.5</v>
      </c>
    </row>
    <row r="20" spans="1:22" ht="32.25" customHeight="1">
      <c r="A20" s="522"/>
      <c r="B20" s="483" t="s">
        <v>626</v>
      </c>
      <c r="C20" s="483" t="s">
        <v>423</v>
      </c>
      <c r="D20" s="155" t="s">
        <v>274</v>
      </c>
      <c r="E20" s="75"/>
      <c r="F20" s="76"/>
      <c r="G20" s="77">
        <v>1</v>
      </c>
      <c r="H20" s="16">
        <f t="shared" ref="H20" si="5">SUM(E20:G20)</f>
        <v>1</v>
      </c>
      <c r="I20" s="75"/>
      <c r="J20" s="76"/>
      <c r="K20" s="77"/>
      <c r="L20" s="16">
        <f t="shared" ref="L20" si="6">SUM(I20:K20)</f>
        <v>0</v>
      </c>
      <c r="M20" s="17">
        <f t="shared" ref="M20:M24" si="7">+H20+L20</f>
        <v>1</v>
      </c>
      <c r="N20" s="75"/>
      <c r="O20" s="76"/>
      <c r="P20" s="77"/>
      <c r="Q20" s="16">
        <f t="shared" ref="Q20" si="8">SUM(N20:P20)</f>
        <v>0</v>
      </c>
      <c r="R20" s="13"/>
      <c r="S20" s="14"/>
      <c r="T20" s="15"/>
      <c r="U20" s="16">
        <f t="shared" ref="U20" si="9">SUM(R20:T20)</f>
        <v>0</v>
      </c>
      <c r="V20" s="55">
        <f>+H20+L20+Q20+U20</f>
        <v>1</v>
      </c>
    </row>
    <row r="21" spans="1:22" ht="39.75" customHeight="1" thickBot="1">
      <c r="A21" s="522"/>
      <c r="B21" s="484"/>
      <c r="C21" s="484"/>
      <c r="D21" s="40" t="s">
        <v>425</v>
      </c>
      <c r="E21" s="393">
        <v>2</v>
      </c>
      <c r="F21" s="384"/>
      <c r="G21" s="392"/>
      <c r="H21" s="61">
        <f t="shared" ref="H21:H24" si="10">SUM(E21:G21)</f>
        <v>2</v>
      </c>
      <c r="I21" s="393"/>
      <c r="J21" s="384"/>
      <c r="K21" s="392"/>
      <c r="L21" s="61">
        <f t="shared" ref="L21" si="11">SUM(I21:K21)</f>
        <v>0</v>
      </c>
      <c r="M21" s="62">
        <f t="shared" si="7"/>
        <v>2</v>
      </c>
      <c r="N21" s="393"/>
      <c r="O21" s="384"/>
      <c r="P21" s="392"/>
      <c r="Q21" s="61">
        <f t="shared" ref="Q21" si="12">SUM(N21:P21)</f>
        <v>0</v>
      </c>
      <c r="R21" s="63"/>
      <c r="S21" s="64"/>
      <c r="T21" s="65"/>
      <c r="U21" s="61">
        <f t="shared" ref="U21" si="13">SUM(R21:T21)</f>
        <v>0</v>
      </c>
      <c r="V21" s="66">
        <f>+H21+L21+Q21+U21</f>
        <v>2</v>
      </c>
    </row>
    <row r="22" spans="1:22" ht="39.75" customHeight="1" thickBot="1">
      <c r="A22" s="522"/>
      <c r="B22" s="455" t="s">
        <v>199</v>
      </c>
      <c r="C22" s="7" t="s">
        <v>24</v>
      </c>
      <c r="D22" s="103" t="s">
        <v>27</v>
      </c>
      <c r="E22" s="478" t="s">
        <v>25</v>
      </c>
      <c r="F22" s="478"/>
      <c r="G22" s="479"/>
      <c r="H22" s="25" t="e">
        <f>H23/H24</f>
        <v>#DIV/0!</v>
      </c>
      <c r="I22" s="478" t="s">
        <v>25</v>
      </c>
      <c r="J22" s="478"/>
      <c r="K22" s="479"/>
      <c r="L22" s="25">
        <f>L23/L24</f>
        <v>0</v>
      </c>
      <c r="M22" s="26">
        <f>M23/M24</f>
        <v>0</v>
      </c>
      <c r="N22" s="478" t="s">
        <v>25</v>
      </c>
      <c r="O22" s="478"/>
      <c r="P22" s="479"/>
      <c r="Q22" s="25" t="e">
        <f>Q23/Q24</f>
        <v>#DIV/0!</v>
      </c>
      <c r="R22" s="480" t="s">
        <v>25</v>
      </c>
      <c r="S22" s="481"/>
      <c r="T22" s="482"/>
      <c r="U22" s="25" t="e">
        <f>U23/U24</f>
        <v>#DIV/0!</v>
      </c>
      <c r="V22" s="57">
        <f>V23/V24</f>
        <v>0</v>
      </c>
    </row>
    <row r="23" spans="1:22" ht="39.75" customHeight="1">
      <c r="A23" s="522"/>
      <c r="B23" s="483" t="s">
        <v>628</v>
      </c>
      <c r="C23" s="483" t="s">
        <v>627</v>
      </c>
      <c r="D23" s="155" t="s">
        <v>274</v>
      </c>
      <c r="E23" s="75"/>
      <c r="F23" s="76"/>
      <c r="G23" s="77"/>
      <c r="H23" s="16">
        <f t="shared" si="10"/>
        <v>0</v>
      </c>
      <c r="I23" s="75"/>
      <c r="J23" s="76"/>
      <c r="K23" s="77"/>
      <c r="L23" s="16">
        <f t="shared" ref="L23" si="14">SUM(I23:K23)</f>
        <v>0</v>
      </c>
      <c r="M23" s="17">
        <f t="shared" si="7"/>
        <v>0</v>
      </c>
      <c r="N23" s="75"/>
      <c r="O23" s="76"/>
      <c r="P23" s="77"/>
      <c r="Q23" s="16">
        <f t="shared" ref="Q23" si="15">SUM(N23:P23)</f>
        <v>0</v>
      </c>
      <c r="R23" s="13"/>
      <c r="S23" s="14"/>
      <c r="T23" s="15"/>
      <c r="U23" s="16">
        <f t="shared" ref="U23" si="16">SUM(R23:T23)</f>
        <v>0</v>
      </c>
      <c r="V23" s="55">
        <f>+H23+L23+Q23+U23</f>
        <v>0</v>
      </c>
    </row>
    <row r="24" spans="1:22" ht="39.75" customHeight="1" thickBot="1">
      <c r="A24" s="523"/>
      <c r="B24" s="484"/>
      <c r="C24" s="484"/>
      <c r="D24" s="40" t="s">
        <v>425</v>
      </c>
      <c r="E24" s="393"/>
      <c r="F24" s="384"/>
      <c r="G24" s="392"/>
      <c r="H24" s="61">
        <f t="shared" si="10"/>
        <v>0</v>
      </c>
      <c r="I24" s="393"/>
      <c r="J24" s="384"/>
      <c r="K24" s="392">
        <v>1</v>
      </c>
      <c r="L24" s="61">
        <f t="shared" ref="L24" si="17">SUM(I24:K24)</f>
        <v>1</v>
      </c>
      <c r="M24" s="62">
        <f t="shared" si="7"/>
        <v>1</v>
      </c>
      <c r="N24" s="393"/>
      <c r="O24" s="384"/>
      <c r="P24" s="392"/>
      <c r="Q24" s="61">
        <f t="shared" ref="Q24" si="18">SUM(N24:P24)</f>
        <v>0</v>
      </c>
      <c r="R24" s="58"/>
      <c r="S24" s="59"/>
      <c r="T24" s="60"/>
      <c r="U24" s="61">
        <f t="shared" ref="U24" si="19">SUM(R24:T24)</f>
        <v>0</v>
      </c>
      <c r="V24" s="66">
        <f>+H24+L24+Q24+U24</f>
        <v>1</v>
      </c>
    </row>
    <row r="25" spans="1:22" ht="39.75" customHeight="1" thickBot="1">
      <c r="A25" s="7" t="s">
        <v>32</v>
      </c>
      <c r="B25" s="456" t="s">
        <v>33</v>
      </c>
      <c r="C25" s="7" t="s">
        <v>24</v>
      </c>
      <c r="D25" s="103" t="s">
        <v>27</v>
      </c>
      <c r="E25" s="478" t="s">
        <v>25</v>
      </c>
      <c r="F25" s="478"/>
      <c r="G25" s="479"/>
      <c r="H25" s="25" t="e">
        <f>H26/H27</f>
        <v>#DIV/0!</v>
      </c>
      <c r="I25" s="485" t="s">
        <v>25</v>
      </c>
      <c r="J25" s="478"/>
      <c r="K25" s="479"/>
      <c r="L25" s="25">
        <f>L26/L27</f>
        <v>1</v>
      </c>
      <c r="M25" s="26">
        <f>M26/M27</f>
        <v>1</v>
      </c>
      <c r="N25" s="485" t="s">
        <v>25</v>
      </c>
      <c r="O25" s="478"/>
      <c r="P25" s="479"/>
      <c r="Q25" s="25">
        <f>Q26/Q27</f>
        <v>1</v>
      </c>
      <c r="R25" s="485" t="s">
        <v>25</v>
      </c>
      <c r="S25" s="478"/>
      <c r="T25" s="479"/>
      <c r="U25" s="25" t="e">
        <f>U26/U27</f>
        <v>#DIV/0!</v>
      </c>
      <c r="V25" s="26">
        <f>V26/V27</f>
        <v>1</v>
      </c>
    </row>
    <row r="26" spans="1:22" ht="30" customHeight="1">
      <c r="A26" s="486" t="s">
        <v>630</v>
      </c>
      <c r="B26" s="483" t="s">
        <v>632</v>
      </c>
      <c r="C26" s="489" t="s">
        <v>633</v>
      </c>
      <c r="D26" s="155" t="s">
        <v>636</v>
      </c>
      <c r="E26" s="75"/>
      <c r="F26" s="76"/>
      <c r="G26" s="77"/>
      <c r="H26" s="16">
        <f>SUM(E26:G26)</f>
        <v>0</v>
      </c>
      <c r="I26" s="75"/>
      <c r="J26" s="76"/>
      <c r="K26" s="77">
        <v>20</v>
      </c>
      <c r="L26" s="16">
        <f>SUM(I26:K26)</f>
        <v>20</v>
      </c>
      <c r="M26" s="17">
        <f>+H26+L26</f>
        <v>20</v>
      </c>
      <c r="N26" s="75">
        <v>20</v>
      </c>
      <c r="O26" s="76"/>
      <c r="P26" s="77"/>
      <c r="Q26" s="16">
        <f>SUM(N26:P26)</f>
        <v>20</v>
      </c>
      <c r="R26" s="75"/>
      <c r="S26" s="76"/>
      <c r="T26" s="77"/>
      <c r="U26" s="16">
        <f>SUM(R26:T26)</f>
        <v>0</v>
      </c>
      <c r="V26" s="17">
        <f>+H26+L26+Q26+U26</f>
        <v>40</v>
      </c>
    </row>
    <row r="27" spans="1:22" ht="30" customHeight="1" thickBot="1">
      <c r="A27" s="487"/>
      <c r="B27" s="484"/>
      <c r="C27" s="490"/>
      <c r="D27" s="34" t="s">
        <v>631</v>
      </c>
      <c r="E27" s="84"/>
      <c r="F27" s="85"/>
      <c r="G27" s="86"/>
      <c r="H27" s="22">
        <f>SUM(E27:G27)</f>
        <v>0</v>
      </c>
      <c r="I27" s="84"/>
      <c r="J27" s="85"/>
      <c r="K27" s="86">
        <v>20</v>
      </c>
      <c r="L27" s="22">
        <f>SUM(I27:K27)</f>
        <v>20</v>
      </c>
      <c r="M27" s="23">
        <f>+H27+L27</f>
        <v>20</v>
      </c>
      <c r="N27" s="84">
        <v>20</v>
      </c>
      <c r="O27" s="85"/>
      <c r="P27" s="86"/>
      <c r="Q27" s="22">
        <f>SUM(N27:P27)</f>
        <v>20</v>
      </c>
      <c r="R27" s="84"/>
      <c r="S27" s="85"/>
      <c r="T27" s="86"/>
      <c r="U27" s="22">
        <f>SUM(R27:T27)</f>
        <v>0</v>
      </c>
      <c r="V27" s="23">
        <f>+H27+L27+Q27+U27</f>
        <v>40</v>
      </c>
    </row>
    <row r="28" spans="1:22" ht="30" customHeight="1" thickBot="1">
      <c r="A28" s="487"/>
      <c r="B28" s="455" t="s">
        <v>34</v>
      </c>
      <c r="C28" s="7" t="s">
        <v>24</v>
      </c>
      <c r="D28" s="103" t="s">
        <v>27</v>
      </c>
      <c r="E28" s="478" t="s">
        <v>25</v>
      </c>
      <c r="F28" s="478"/>
      <c r="G28" s="479"/>
      <c r="H28" s="25" t="e">
        <f>H29/H30</f>
        <v>#DIV/0!</v>
      </c>
      <c r="I28" s="485" t="s">
        <v>25</v>
      </c>
      <c r="J28" s="478"/>
      <c r="K28" s="479"/>
      <c r="L28" s="25" t="e">
        <f>L29/L30</f>
        <v>#DIV/0!</v>
      </c>
      <c r="M28" s="26" t="e">
        <f>M29/M30</f>
        <v>#DIV/0!</v>
      </c>
      <c r="N28" s="485" t="s">
        <v>25</v>
      </c>
      <c r="O28" s="478"/>
      <c r="P28" s="479"/>
      <c r="Q28" s="25">
        <f>Q29/Q30</f>
        <v>0</v>
      </c>
      <c r="R28" s="485" t="s">
        <v>25</v>
      </c>
      <c r="S28" s="478"/>
      <c r="T28" s="479"/>
      <c r="U28" s="25" t="e">
        <f>U29/U30</f>
        <v>#DIV/0!</v>
      </c>
      <c r="V28" s="26">
        <f>V29/V30</f>
        <v>0</v>
      </c>
    </row>
    <row r="29" spans="1:22" ht="30" customHeight="1">
      <c r="A29" s="487"/>
      <c r="B29" s="483" t="s">
        <v>634</v>
      </c>
      <c r="C29" s="489" t="s">
        <v>635</v>
      </c>
      <c r="D29" s="155" t="s">
        <v>637</v>
      </c>
      <c r="E29" s="75"/>
      <c r="F29" s="76"/>
      <c r="G29" s="77"/>
      <c r="H29" s="16">
        <f>SUM(E29:G29)</f>
        <v>0</v>
      </c>
      <c r="I29" s="75"/>
      <c r="J29" s="76"/>
      <c r="K29" s="77"/>
      <c r="L29" s="16">
        <f>SUM(I29:K29)</f>
        <v>0</v>
      </c>
      <c r="M29" s="17">
        <f>+H29+L29</f>
        <v>0</v>
      </c>
      <c r="N29" s="75"/>
      <c r="O29" s="76"/>
      <c r="P29" s="77"/>
      <c r="Q29" s="16">
        <f>SUM(N29:P29)</f>
        <v>0</v>
      </c>
      <c r="R29" s="75"/>
      <c r="S29" s="76"/>
      <c r="T29" s="77"/>
      <c r="U29" s="16">
        <f>SUM(R29:T29)</f>
        <v>0</v>
      </c>
      <c r="V29" s="17">
        <f>+H29+L29+Q29+U29</f>
        <v>0</v>
      </c>
    </row>
    <row r="30" spans="1:22" ht="33" customHeight="1" thickBot="1">
      <c r="A30" s="488"/>
      <c r="B30" s="484"/>
      <c r="C30" s="490"/>
      <c r="D30" s="34" t="s">
        <v>638</v>
      </c>
      <c r="E30" s="84"/>
      <c r="F30" s="85"/>
      <c r="G30" s="86"/>
      <c r="H30" s="22">
        <f>SUM(E30:G30)</f>
        <v>0</v>
      </c>
      <c r="I30" s="84"/>
      <c r="J30" s="85"/>
      <c r="K30" s="86"/>
      <c r="L30" s="22">
        <f>SUM(I30:K30)</f>
        <v>0</v>
      </c>
      <c r="M30" s="23">
        <f>+H30+L30</f>
        <v>0</v>
      </c>
      <c r="N30" s="84">
        <v>1</v>
      </c>
      <c r="O30" s="85"/>
      <c r="P30" s="86"/>
      <c r="Q30" s="22">
        <f>SUM(N30:P30)</f>
        <v>1</v>
      </c>
      <c r="R30" s="84"/>
      <c r="S30" s="85"/>
      <c r="T30" s="86"/>
      <c r="U30" s="22">
        <f>SUM(R30:T30)</f>
        <v>0</v>
      </c>
      <c r="V30" s="23">
        <f>+H30+L30+Q30+U30</f>
        <v>1</v>
      </c>
    </row>
    <row r="32" spans="1:22" ht="30" customHeight="1">
      <c r="A32" s="520"/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</row>
    <row r="33" spans="1:20" ht="13.5" customHeight="1" thickBot="1"/>
    <row r="34" spans="1:20" ht="30" customHeight="1" thickBot="1">
      <c r="A34" s="591" t="s">
        <v>0</v>
      </c>
      <c r="B34" s="592"/>
      <c r="C34" s="507" t="s">
        <v>1</v>
      </c>
      <c r="D34" s="504" t="s">
        <v>2</v>
      </c>
      <c r="E34" s="507" t="s">
        <v>3</v>
      </c>
      <c r="F34" s="504" t="s">
        <v>4</v>
      </c>
      <c r="G34" s="507" t="s">
        <v>5</v>
      </c>
      <c r="H34" s="504" t="s">
        <v>6</v>
      </c>
      <c r="I34" s="507" t="s">
        <v>7</v>
      </c>
      <c r="J34" s="504" t="s">
        <v>4</v>
      </c>
      <c r="K34" s="507" t="s">
        <v>8</v>
      </c>
      <c r="L34" s="504" t="s">
        <v>9</v>
      </c>
      <c r="M34" s="507" t="s">
        <v>10</v>
      </c>
      <c r="N34" s="504" t="s">
        <v>11</v>
      </c>
      <c r="O34" s="507" t="s">
        <v>4</v>
      </c>
      <c r="P34" s="504" t="s">
        <v>12</v>
      </c>
      <c r="Q34" s="507" t="s">
        <v>13</v>
      </c>
      <c r="R34" s="504" t="s">
        <v>14</v>
      </c>
      <c r="S34" s="507" t="s">
        <v>4</v>
      </c>
      <c r="T34" s="504" t="s">
        <v>15</v>
      </c>
    </row>
    <row r="35" spans="1:20" ht="30" customHeight="1" thickBot="1">
      <c r="A35" s="2" t="s">
        <v>16</v>
      </c>
      <c r="B35" s="3" t="s">
        <v>17</v>
      </c>
      <c r="C35" s="508"/>
      <c r="D35" s="505"/>
      <c r="E35" s="508"/>
      <c r="F35" s="505"/>
      <c r="G35" s="508"/>
      <c r="H35" s="505"/>
      <c r="I35" s="508"/>
      <c r="J35" s="505"/>
      <c r="K35" s="508"/>
      <c r="L35" s="505"/>
      <c r="M35" s="508"/>
      <c r="N35" s="505"/>
      <c r="O35" s="508"/>
      <c r="P35" s="505"/>
      <c r="Q35" s="508"/>
      <c r="R35" s="505"/>
      <c r="S35" s="508"/>
      <c r="T35" s="505"/>
    </row>
    <row r="36" spans="1:20" ht="30" customHeight="1" thickBot="1">
      <c r="A36" s="4" t="s">
        <v>18</v>
      </c>
      <c r="B36" s="5" t="s">
        <v>19</v>
      </c>
      <c r="C36" s="508"/>
      <c r="D36" s="505"/>
      <c r="E36" s="508"/>
      <c r="F36" s="505"/>
      <c r="G36" s="508"/>
      <c r="H36" s="505"/>
      <c r="I36" s="508"/>
      <c r="J36" s="505"/>
      <c r="K36" s="508"/>
      <c r="L36" s="505"/>
      <c r="M36" s="508"/>
      <c r="N36" s="505"/>
      <c r="O36" s="508"/>
      <c r="P36" s="505"/>
      <c r="Q36" s="508"/>
      <c r="R36" s="505"/>
      <c r="S36" s="508"/>
      <c r="T36" s="505"/>
    </row>
    <row r="37" spans="1:20" ht="30" customHeight="1" thickBot="1">
      <c r="A37" s="156" t="s">
        <v>20</v>
      </c>
      <c r="B37" s="152" t="s">
        <v>21</v>
      </c>
      <c r="C37" s="509"/>
      <c r="D37" s="506"/>
      <c r="E37" s="509"/>
      <c r="F37" s="506"/>
      <c r="G37" s="509"/>
      <c r="H37" s="506"/>
      <c r="I37" s="509"/>
      <c r="J37" s="506"/>
      <c r="K37" s="509"/>
      <c r="L37" s="506"/>
      <c r="M37" s="509"/>
      <c r="N37" s="506"/>
      <c r="O37" s="509"/>
      <c r="P37" s="506"/>
      <c r="Q37" s="509"/>
      <c r="R37" s="506"/>
      <c r="S37" s="509"/>
      <c r="T37" s="506"/>
    </row>
    <row r="38" spans="1:20" ht="30" customHeight="1" thickBot="1">
      <c r="A38" s="7" t="s">
        <v>38</v>
      </c>
      <c r="B38" s="103" t="s">
        <v>39</v>
      </c>
      <c r="C38" s="481" t="s">
        <v>25</v>
      </c>
      <c r="D38" s="481"/>
      <c r="E38" s="482"/>
      <c r="F38" s="25">
        <f>F39/F40</f>
        <v>0.5</v>
      </c>
      <c r="G38" s="480" t="s">
        <v>25</v>
      </c>
      <c r="H38" s="481"/>
      <c r="I38" s="482"/>
      <c r="J38" s="25">
        <f>J39/J40</f>
        <v>0.5</v>
      </c>
      <c r="K38" s="26">
        <f>K39/K40</f>
        <v>0.5</v>
      </c>
      <c r="L38" s="480" t="s">
        <v>25</v>
      </c>
      <c r="M38" s="481"/>
      <c r="N38" s="482"/>
      <c r="O38" s="25">
        <f>O39/O40</f>
        <v>0.44444444444444442</v>
      </c>
      <c r="P38" s="480" t="s">
        <v>25</v>
      </c>
      <c r="Q38" s="481"/>
      <c r="R38" s="482"/>
      <c r="S38" s="25">
        <f>S39/S40</f>
        <v>0</v>
      </c>
      <c r="T38" s="26">
        <f>T39/T40</f>
        <v>0.42857142857142855</v>
      </c>
    </row>
    <row r="39" spans="1:20" ht="30" customHeight="1">
      <c r="A39" s="486" t="s">
        <v>782</v>
      </c>
      <c r="B39" s="155" t="s">
        <v>639</v>
      </c>
      <c r="C39" s="75">
        <v>1</v>
      </c>
      <c r="D39" s="76">
        <v>1</v>
      </c>
      <c r="E39" s="77">
        <v>1</v>
      </c>
      <c r="F39" s="16">
        <f>SUM(C39:E39)</f>
        <v>3</v>
      </c>
      <c r="G39" s="75">
        <v>1</v>
      </c>
      <c r="H39" s="76">
        <v>2</v>
      </c>
      <c r="I39" s="77">
        <v>2</v>
      </c>
      <c r="J39" s="16">
        <f>SUM(G39:I39)</f>
        <v>5</v>
      </c>
      <c r="K39" s="17">
        <f>+F39+J39</f>
        <v>8</v>
      </c>
      <c r="L39" s="75">
        <v>2</v>
      </c>
      <c r="M39" s="76">
        <v>2</v>
      </c>
      <c r="N39" s="77"/>
      <c r="O39" s="16">
        <f>SUM(L39:N39)</f>
        <v>4</v>
      </c>
      <c r="P39" s="13"/>
      <c r="Q39" s="14"/>
      <c r="R39" s="15"/>
      <c r="S39" s="16">
        <f>SUM(P39:R39)</f>
        <v>0</v>
      </c>
      <c r="T39" s="17">
        <f>+F39+J39+O39+S39</f>
        <v>12</v>
      </c>
    </row>
    <row r="40" spans="1:20" ht="30" customHeight="1" thickBot="1">
      <c r="A40" s="488"/>
      <c r="B40" s="34" t="s">
        <v>640</v>
      </c>
      <c r="C40" s="84">
        <v>1</v>
      </c>
      <c r="D40" s="85">
        <v>2</v>
      </c>
      <c r="E40" s="86">
        <v>3</v>
      </c>
      <c r="F40" s="22">
        <f>SUM(C40:E40)</f>
        <v>6</v>
      </c>
      <c r="G40" s="84">
        <v>4</v>
      </c>
      <c r="H40" s="85">
        <v>3</v>
      </c>
      <c r="I40" s="86">
        <v>3</v>
      </c>
      <c r="J40" s="22">
        <f>SUM(G40:I40)</f>
        <v>10</v>
      </c>
      <c r="K40" s="23">
        <f>+F40+J40</f>
        <v>16</v>
      </c>
      <c r="L40" s="84">
        <v>3</v>
      </c>
      <c r="M40" s="85">
        <v>3</v>
      </c>
      <c r="N40" s="86">
        <v>3</v>
      </c>
      <c r="O40" s="22">
        <f>SUM(L40:N40)</f>
        <v>9</v>
      </c>
      <c r="P40" s="19">
        <v>1</v>
      </c>
      <c r="Q40" s="20">
        <v>1</v>
      </c>
      <c r="R40" s="21">
        <v>1</v>
      </c>
      <c r="S40" s="22">
        <f>SUM(P40:R40)</f>
        <v>3</v>
      </c>
      <c r="T40" s="23">
        <f>+F40+J40+O40+S40</f>
        <v>28</v>
      </c>
    </row>
    <row r="41" spans="1:20" ht="30" customHeight="1" thickBot="1">
      <c r="A41" s="7" t="s">
        <v>43</v>
      </c>
      <c r="B41" s="103" t="s">
        <v>39</v>
      </c>
      <c r="C41" s="478" t="s">
        <v>25</v>
      </c>
      <c r="D41" s="478"/>
      <c r="E41" s="479"/>
      <c r="F41" s="458"/>
      <c r="G41" s="485" t="s">
        <v>25</v>
      </c>
      <c r="H41" s="478"/>
      <c r="I41" s="479"/>
      <c r="J41" s="25"/>
      <c r="K41" s="26"/>
      <c r="L41" s="485" t="s">
        <v>25</v>
      </c>
      <c r="M41" s="478"/>
      <c r="N41" s="479"/>
      <c r="O41" s="25"/>
      <c r="P41" s="480" t="s">
        <v>25</v>
      </c>
      <c r="Q41" s="481"/>
      <c r="R41" s="482"/>
      <c r="S41" s="25"/>
      <c r="T41" s="26"/>
    </row>
    <row r="42" spans="1:20" ht="43.5" customHeight="1">
      <c r="A42" s="486" t="s">
        <v>783</v>
      </c>
      <c r="B42" s="155" t="s">
        <v>428</v>
      </c>
      <c r="C42" s="75">
        <v>8</v>
      </c>
      <c r="D42" s="76">
        <v>14</v>
      </c>
      <c r="E42" s="77">
        <v>9</v>
      </c>
      <c r="F42" s="16">
        <f>SUM(C42:E42)</f>
        <v>31</v>
      </c>
      <c r="G42" s="75">
        <v>12</v>
      </c>
      <c r="H42" s="76">
        <v>9</v>
      </c>
      <c r="I42" s="77">
        <v>10</v>
      </c>
      <c r="J42" s="16">
        <f>SUM(G42:I42)</f>
        <v>31</v>
      </c>
      <c r="K42" s="17">
        <f>+F42+J42</f>
        <v>62</v>
      </c>
      <c r="L42" s="75">
        <v>15</v>
      </c>
      <c r="M42" s="76">
        <v>15</v>
      </c>
      <c r="N42" s="77"/>
      <c r="O42" s="16">
        <f>SUM(L42:N42)</f>
        <v>30</v>
      </c>
      <c r="P42" s="13"/>
      <c r="Q42" s="14"/>
      <c r="R42" s="15"/>
      <c r="S42" s="16">
        <f>SUM(P42:R42)</f>
        <v>0</v>
      </c>
      <c r="T42" s="17">
        <f>+F42+J42+O42+S42</f>
        <v>92</v>
      </c>
    </row>
    <row r="43" spans="1:20" ht="42.75" customHeight="1" thickBot="1">
      <c r="A43" s="488"/>
      <c r="B43" s="34" t="s">
        <v>429</v>
      </c>
      <c r="C43" s="84">
        <v>168</v>
      </c>
      <c r="D43" s="85">
        <v>214</v>
      </c>
      <c r="E43" s="86">
        <v>68</v>
      </c>
      <c r="F43" s="22">
        <f>SUM(C43:E43)</f>
        <v>450</v>
      </c>
      <c r="G43" s="84">
        <v>214</v>
      </c>
      <c r="H43" s="85">
        <v>93</v>
      </c>
      <c r="I43" s="86">
        <v>232</v>
      </c>
      <c r="J43" s="22">
        <f>SUM(G43:I43)</f>
        <v>539</v>
      </c>
      <c r="K43" s="23">
        <f>+F43+J43</f>
        <v>989</v>
      </c>
      <c r="L43" s="84">
        <v>180</v>
      </c>
      <c r="M43" s="85">
        <v>213</v>
      </c>
      <c r="N43" s="86"/>
      <c r="O43" s="22">
        <f>SUM(L43:N43)</f>
        <v>393</v>
      </c>
      <c r="P43" s="19"/>
      <c r="Q43" s="20"/>
      <c r="R43" s="21"/>
      <c r="S43" s="22">
        <f>SUM(P43:R43)</f>
        <v>0</v>
      </c>
      <c r="T43" s="23">
        <f>+F43+J43+O43+S43</f>
        <v>1382</v>
      </c>
    </row>
    <row r="44" spans="1:20" ht="30" customHeight="1" thickBot="1">
      <c r="A44" s="7" t="s">
        <v>45</v>
      </c>
      <c r="B44" s="103" t="s">
        <v>39</v>
      </c>
      <c r="C44" s="478" t="s">
        <v>25</v>
      </c>
      <c r="D44" s="478"/>
      <c r="E44" s="479"/>
      <c r="F44" s="25">
        <f>F45/F46</f>
        <v>1</v>
      </c>
      <c r="G44" s="485" t="s">
        <v>25</v>
      </c>
      <c r="H44" s="478"/>
      <c r="I44" s="479"/>
      <c r="J44" s="25">
        <f>J45/J46</f>
        <v>1</v>
      </c>
      <c r="K44" s="26">
        <f>K45/K46</f>
        <v>1</v>
      </c>
      <c r="L44" s="485" t="s">
        <v>25</v>
      </c>
      <c r="M44" s="478"/>
      <c r="N44" s="479"/>
      <c r="O44" s="25">
        <f>O45/O46</f>
        <v>0</v>
      </c>
      <c r="P44" s="480" t="s">
        <v>25</v>
      </c>
      <c r="Q44" s="481"/>
      <c r="R44" s="482"/>
      <c r="S44" s="25">
        <f>S45/S46</f>
        <v>0</v>
      </c>
      <c r="T44" s="26">
        <f>T45/T46</f>
        <v>0.8571428571428571</v>
      </c>
    </row>
    <row r="45" spans="1:20" ht="47.25" customHeight="1">
      <c r="A45" s="486" t="s">
        <v>784</v>
      </c>
      <c r="B45" s="155" t="s">
        <v>641</v>
      </c>
      <c r="C45" s="75">
        <v>4</v>
      </c>
      <c r="D45" s="76">
        <v>4</v>
      </c>
      <c r="E45" s="77">
        <v>4</v>
      </c>
      <c r="F45" s="16">
        <f>SUM(C45:E45)</f>
        <v>12</v>
      </c>
      <c r="G45" s="75">
        <v>4</v>
      </c>
      <c r="H45" s="76">
        <v>4</v>
      </c>
      <c r="I45" s="77">
        <v>4</v>
      </c>
      <c r="J45" s="16">
        <f>SUM(G45:I45)</f>
        <v>12</v>
      </c>
      <c r="K45" s="17">
        <f>+F45+J45</f>
        <v>24</v>
      </c>
      <c r="L45" s="75"/>
      <c r="M45" s="76"/>
      <c r="N45" s="77"/>
      <c r="O45" s="16">
        <f>SUM(L45:N45)</f>
        <v>0</v>
      </c>
      <c r="P45" s="13"/>
      <c r="Q45" s="14"/>
      <c r="R45" s="15"/>
      <c r="S45" s="16">
        <f>SUM(P45:R45)</f>
        <v>0</v>
      </c>
      <c r="T45" s="17">
        <f>+F45+J45+O45+S45</f>
        <v>24</v>
      </c>
    </row>
    <row r="46" spans="1:20" ht="42" customHeight="1" thickBot="1">
      <c r="A46" s="488"/>
      <c r="B46" s="34" t="s">
        <v>642</v>
      </c>
      <c r="C46" s="84">
        <v>4</v>
      </c>
      <c r="D46" s="85">
        <v>4</v>
      </c>
      <c r="E46" s="86">
        <v>4</v>
      </c>
      <c r="F46" s="22">
        <f>SUM(C46:E46)</f>
        <v>12</v>
      </c>
      <c r="G46" s="84">
        <v>4</v>
      </c>
      <c r="H46" s="85">
        <v>4</v>
      </c>
      <c r="I46" s="86">
        <v>4</v>
      </c>
      <c r="J46" s="22">
        <f>SUM(G46:I46)</f>
        <v>12</v>
      </c>
      <c r="K46" s="23">
        <f>+F46+J46</f>
        <v>24</v>
      </c>
      <c r="L46" s="84"/>
      <c r="M46" s="85"/>
      <c r="N46" s="86">
        <v>1</v>
      </c>
      <c r="O46" s="22">
        <f>SUM(L46:N46)</f>
        <v>1</v>
      </c>
      <c r="P46" s="19">
        <v>1</v>
      </c>
      <c r="Q46" s="20">
        <v>1</v>
      </c>
      <c r="R46" s="21">
        <v>1</v>
      </c>
      <c r="S46" s="22">
        <f>SUM(P46:R46)</f>
        <v>3</v>
      </c>
      <c r="T46" s="23">
        <f>+F46+J46+O46+S46</f>
        <v>28</v>
      </c>
    </row>
    <row r="47" spans="1:20" ht="30" customHeight="1" thickBot="1">
      <c r="A47" s="497" t="s">
        <v>46</v>
      </c>
      <c r="B47" s="498"/>
      <c r="C47" s="478" t="s">
        <v>25</v>
      </c>
      <c r="D47" s="478"/>
      <c r="E47" s="479"/>
      <c r="F47" s="25" t="e">
        <f>F48/F49</f>
        <v>#DIV/0!</v>
      </c>
      <c r="G47" s="485" t="s">
        <v>25</v>
      </c>
      <c r="H47" s="478"/>
      <c r="I47" s="479"/>
      <c r="J47" s="25" t="e">
        <f>J48/J49</f>
        <v>#DIV/0!</v>
      </c>
      <c r="K47" s="26" t="e">
        <f>K48/K49</f>
        <v>#DIV/0!</v>
      </c>
      <c r="L47" s="485" t="s">
        <v>25</v>
      </c>
      <c r="M47" s="478"/>
      <c r="N47" s="479"/>
      <c r="O47" s="25" t="e">
        <f>O48/O49</f>
        <v>#DIV/0!</v>
      </c>
      <c r="P47" s="480" t="s">
        <v>25</v>
      </c>
      <c r="Q47" s="481"/>
      <c r="R47" s="482"/>
      <c r="S47" s="25" t="e">
        <f>S48/S49</f>
        <v>#DIV/0!</v>
      </c>
      <c r="T47" s="26" t="e">
        <f>T48/T49</f>
        <v>#DIV/0!</v>
      </c>
    </row>
    <row r="48" spans="1:20" ht="36" customHeight="1">
      <c r="A48" s="495" t="s">
        <v>214</v>
      </c>
      <c r="B48" s="47" t="s">
        <v>36</v>
      </c>
      <c r="C48" s="75"/>
      <c r="D48" s="76"/>
      <c r="E48" s="77"/>
      <c r="F48" s="16">
        <f>SUM(C48:E48)</f>
        <v>0</v>
      </c>
      <c r="G48" s="75"/>
      <c r="H48" s="76"/>
      <c r="I48" s="77"/>
      <c r="J48" s="16">
        <f>SUM(G48:I48)</f>
        <v>0</v>
      </c>
      <c r="K48" s="17">
        <f>+F48+J48</f>
        <v>0</v>
      </c>
      <c r="L48" s="75"/>
      <c r="M48" s="76"/>
      <c r="N48" s="77"/>
      <c r="O48" s="16">
        <f>SUM(L48:N48)</f>
        <v>0</v>
      </c>
      <c r="P48" s="13"/>
      <c r="Q48" s="14"/>
      <c r="R48" s="15"/>
      <c r="S48" s="16">
        <f>SUM(P48:R48)</f>
        <v>0</v>
      </c>
      <c r="T48" s="17">
        <f>+F48+J48+O48+S48</f>
        <v>0</v>
      </c>
    </row>
    <row r="49" spans="1:20" ht="37.5" customHeight="1" thickBot="1">
      <c r="A49" s="496"/>
      <c r="B49" s="48" t="s">
        <v>37</v>
      </c>
      <c r="C49" s="84"/>
      <c r="D49" s="85"/>
      <c r="E49" s="86"/>
      <c r="F49" s="22">
        <f>SUM(C49:E49)</f>
        <v>0</v>
      </c>
      <c r="G49" s="84"/>
      <c r="H49" s="85"/>
      <c r="I49" s="86"/>
      <c r="J49" s="22">
        <f>SUM(G49:I49)</f>
        <v>0</v>
      </c>
      <c r="K49" s="23">
        <f>+F49+J49</f>
        <v>0</v>
      </c>
      <c r="L49" s="84"/>
      <c r="M49" s="85"/>
      <c r="N49" s="86"/>
      <c r="O49" s="22">
        <f>SUM(L49:N49)</f>
        <v>0</v>
      </c>
      <c r="P49" s="28"/>
      <c r="Q49" s="29"/>
      <c r="R49" s="30"/>
      <c r="S49" s="22">
        <f>SUM(P49:R49)</f>
        <v>0</v>
      </c>
      <c r="T49" s="23">
        <f>+F49+J49+O49+S49</f>
        <v>0</v>
      </c>
    </row>
  </sheetData>
  <protectedRanges>
    <protectedRange sqref="R8:T8" name="Rango1_3"/>
    <protectedRange sqref="R11:T11" name="Rango2_3"/>
    <protectedRange sqref="R14:T14" name="Rango3_3"/>
    <protectedRange sqref="R17:T17" name="Rango4_3"/>
    <protectedRange sqref="R20:T20" name="Rango5_3"/>
    <protectedRange sqref="R26:T26" name="Rango6_3"/>
    <protectedRange sqref="R29:T29" name="Rango7_3"/>
    <protectedRange sqref="E8:G8" name="Rango1_2_1"/>
    <protectedRange sqref="E11:G11" name="Rango2_2_1"/>
    <protectedRange sqref="E14:G14" name="Rango3_2_1"/>
    <protectedRange sqref="E17:G17" name="Rango4_2_1"/>
    <protectedRange sqref="E20:G20" name="Rango5_2_1"/>
    <protectedRange sqref="E26:G26" name="Rango6_2_1"/>
    <protectedRange sqref="E29:G29" name="Rango7_2_1"/>
    <protectedRange sqref="I8:K8" name="Rango1_4_1"/>
    <protectedRange sqref="I11:K11" name="Rango2_4_1"/>
    <protectedRange sqref="I14:K14" name="Rango3_4_1"/>
    <protectedRange sqref="I17:K17" name="Rango4_4_1"/>
    <protectedRange sqref="I20:K20" name="Rango5_4_1"/>
    <protectedRange sqref="I26:K26" name="Rango6_4_1"/>
    <protectedRange sqref="I29:K29" name="Rango7_4_1"/>
    <protectedRange sqref="N8:P8" name="Rango1_1"/>
    <protectedRange sqref="N11:P11" name="Rango2_1"/>
    <protectedRange sqref="N14:P14" name="Rango3_1"/>
    <protectedRange sqref="N17:P17" name="Rango4_1"/>
    <protectedRange sqref="N20:P20" name="Rango5_1"/>
    <protectedRange sqref="N26:P26" name="Rango6_1"/>
    <protectedRange sqref="N29:P29" name="Rango7_1"/>
  </protectedRanges>
  <mergeCells count="114">
    <mergeCell ref="A1:P1"/>
    <mergeCell ref="A47:B47"/>
    <mergeCell ref="C47:E47"/>
    <mergeCell ref="G47:I47"/>
    <mergeCell ref="L47:N47"/>
    <mergeCell ref="P47:R47"/>
    <mergeCell ref="A48:A49"/>
    <mergeCell ref="A42:A43"/>
    <mergeCell ref="C44:E44"/>
    <mergeCell ref="G44:I44"/>
    <mergeCell ref="L44:N44"/>
    <mergeCell ref="P44:R44"/>
    <mergeCell ref="A45:A46"/>
    <mergeCell ref="A17:A24"/>
    <mergeCell ref="E22:G22"/>
    <mergeCell ref="I22:K22"/>
    <mergeCell ref="N22:P22"/>
    <mergeCell ref="B23:B24"/>
    <mergeCell ref="C23:C24"/>
    <mergeCell ref="A39:A40"/>
    <mergeCell ref="C41:E41"/>
    <mergeCell ref="G41:I41"/>
    <mergeCell ref="L41:N41"/>
    <mergeCell ref="P41:R41"/>
    <mergeCell ref="S34:S37"/>
    <mergeCell ref="T34:T37"/>
    <mergeCell ref="C38:E38"/>
    <mergeCell ref="G38:I38"/>
    <mergeCell ref="L38:N38"/>
    <mergeCell ref="P38:R38"/>
    <mergeCell ref="A32:T32"/>
    <mergeCell ref="A34:B34"/>
    <mergeCell ref="C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N34:N37"/>
    <mergeCell ref="O34:O37"/>
    <mergeCell ref="P34:P37"/>
    <mergeCell ref="Q34:Q37"/>
    <mergeCell ref="R34:R37"/>
    <mergeCell ref="R28:T28"/>
    <mergeCell ref="B29:B30"/>
    <mergeCell ref="C29:C30"/>
    <mergeCell ref="A26:A30"/>
    <mergeCell ref="B26:B27"/>
    <mergeCell ref="C26:C27"/>
    <mergeCell ref="E28:G28"/>
    <mergeCell ref="I28:K28"/>
    <mergeCell ref="N28:P28"/>
    <mergeCell ref="R19:T19"/>
    <mergeCell ref="B20:B21"/>
    <mergeCell ref="C20:C21"/>
    <mergeCell ref="E25:G25"/>
    <mergeCell ref="I25:K25"/>
    <mergeCell ref="N25:P25"/>
    <mergeCell ref="R25:T25"/>
    <mergeCell ref="R22:T22"/>
    <mergeCell ref="E16:G16"/>
    <mergeCell ref="I16:K16"/>
    <mergeCell ref="N16:P16"/>
    <mergeCell ref="R16:T16"/>
    <mergeCell ref="B17:B18"/>
    <mergeCell ref="C17:C18"/>
    <mergeCell ref="E19:G19"/>
    <mergeCell ref="I19:K19"/>
    <mergeCell ref="N19:P19"/>
    <mergeCell ref="E13:G13"/>
    <mergeCell ref="I13:K13"/>
    <mergeCell ref="N13:P13"/>
    <mergeCell ref="R13:T13"/>
    <mergeCell ref="B14:B15"/>
    <mergeCell ref="C14:C15"/>
    <mergeCell ref="R7:T7"/>
    <mergeCell ref="A8:A15"/>
    <mergeCell ref="B8:B9"/>
    <mergeCell ref="C8:C9"/>
    <mergeCell ref="E10:G10"/>
    <mergeCell ref="I10:K10"/>
    <mergeCell ref="N10:P10"/>
    <mergeCell ref="R10:T10"/>
    <mergeCell ref="B11:B12"/>
    <mergeCell ref="C11:C12"/>
    <mergeCell ref="E7:G7"/>
    <mergeCell ref="I7:K7"/>
    <mergeCell ref="N7:P7"/>
    <mergeCell ref="Q3:Q6"/>
    <mergeCell ref="R3:R6"/>
    <mergeCell ref="S3:S6"/>
    <mergeCell ref="T3:T6"/>
    <mergeCell ref="U3:U6"/>
    <mergeCell ref="V3:V6"/>
    <mergeCell ref="K3:K6"/>
    <mergeCell ref="L3:L6"/>
    <mergeCell ref="M3:M6"/>
    <mergeCell ref="N3:N6"/>
    <mergeCell ref="O3:O6"/>
    <mergeCell ref="P3:P6"/>
    <mergeCell ref="A3:D3"/>
    <mergeCell ref="E3:E6"/>
    <mergeCell ref="F3:F6"/>
    <mergeCell ref="G3:G6"/>
    <mergeCell ref="H3:H6"/>
    <mergeCell ref="I3:I6"/>
    <mergeCell ref="J3:J6"/>
    <mergeCell ref="A5:B5"/>
    <mergeCell ref="C5:D5"/>
  </mergeCells>
  <conditionalFormatting sqref="H7">
    <cfRule type="cellIs" dxfId="9203" priority="751" operator="greaterThan">
      <formula>1</formula>
    </cfRule>
    <cfRule type="cellIs" dxfId="9202" priority="752" operator="greaterThan">
      <formula>0.89</formula>
    </cfRule>
    <cfRule type="cellIs" dxfId="9201" priority="753" operator="greaterThan">
      <formula>0.69</formula>
    </cfRule>
    <cfRule type="cellIs" dxfId="9200" priority="754" operator="greaterThan">
      <formula>0.49</formula>
    </cfRule>
    <cfRule type="cellIs" dxfId="9199" priority="755" operator="greaterThan">
      <formula>0.29</formula>
    </cfRule>
    <cfRule type="cellIs" dxfId="9198" priority="756" operator="lessThan">
      <formula>0.29</formula>
    </cfRule>
  </conditionalFormatting>
  <conditionalFormatting sqref="L7">
    <cfRule type="cellIs" dxfId="9197" priority="745" operator="greaterThan">
      <formula>1</formula>
    </cfRule>
    <cfRule type="cellIs" dxfId="9196" priority="746" operator="greaterThan">
      <formula>0.89</formula>
    </cfRule>
    <cfRule type="cellIs" dxfId="9195" priority="747" operator="greaterThan">
      <formula>0.69</formula>
    </cfRule>
    <cfRule type="cellIs" dxfId="9194" priority="748" operator="greaterThan">
      <formula>0.49</formula>
    </cfRule>
    <cfRule type="cellIs" dxfId="9193" priority="749" operator="greaterThan">
      <formula>0.29</formula>
    </cfRule>
    <cfRule type="cellIs" dxfId="9192" priority="750" operator="lessThan">
      <formula>0.29</formula>
    </cfRule>
  </conditionalFormatting>
  <conditionalFormatting sqref="M7">
    <cfRule type="cellIs" dxfId="9191" priority="739" operator="greaterThan">
      <formula>1</formula>
    </cfRule>
    <cfRule type="cellIs" dxfId="9190" priority="740" operator="greaterThan">
      <formula>0.89</formula>
    </cfRule>
    <cfRule type="cellIs" dxfId="9189" priority="741" operator="greaterThan">
      <formula>0.69</formula>
    </cfRule>
    <cfRule type="cellIs" dxfId="9188" priority="742" operator="greaterThan">
      <formula>0.49</formula>
    </cfRule>
    <cfRule type="cellIs" dxfId="9187" priority="743" operator="greaterThan">
      <formula>0.29</formula>
    </cfRule>
    <cfRule type="cellIs" dxfId="9186" priority="744" operator="lessThan">
      <formula>0.29</formula>
    </cfRule>
  </conditionalFormatting>
  <conditionalFormatting sqref="Q7">
    <cfRule type="cellIs" dxfId="9185" priority="733" operator="greaterThan">
      <formula>1</formula>
    </cfRule>
    <cfRule type="cellIs" dxfId="9184" priority="734" operator="greaterThan">
      <formula>0.89</formula>
    </cfRule>
    <cfRule type="cellIs" dxfId="9183" priority="735" operator="greaterThan">
      <formula>0.69</formula>
    </cfRule>
    <cfRule type="cellIs" dxfId="9182" priority="736" operator="greaterThan">
      <formula>0.49</formula>
    </cfRule>
    <cfRule type="cellIs" dxfId="9181" priority="737" operator="greaterThan">
      <formula>0.29</formula>
    </cfRule>
    <cfRule type="cellIs" dxfId="9180" priority="738" operator="lessThan">
      <formula>0.29</formula>
    </cfRule>
  </conditionalFormatting>
  <conditionalFormatting sqref="U7">
    <cfRule type="cellIs" dxfId="9179" priority="727" operator="greaterThan">
      <formula>1</formula>
    </cfRule>
    <cfRule type="cellIs" dxfId="9178" priority="728" operator="greaterThan">
      <formula>0.89</formula>
    </cfRule>
    <cfRule type="cellIs" dxfId="9177" priority="729" operator="greaterThan">
      <formula>0.69</formula>
    </cfRule>
    <cfRule type="cellIs" dxfId="9176" priority="730" operator="greaterThan">
      <formula>0.49</formula>
    </cfRule>
    <cfRule type="cellIs" dxfId="9175" priority="731" operator="greaterThan">
      <formula>0.29</formula>
    </cfRule>
    <cfRule type="cellIs" dxfId="9174" priority="732" operator="lessThan">
      <formula>0.29</formula>
    </cfRule>
  </conditionalFormatting>
  <conditionalFormatting sqref="V7">
    <cfRule type="cellIs" dxfId="9173" priority="721" operator="greaterThan">
      <formula>1</formula>
    </cfRule>
    <cfRule type="cellIs" dxfId="9172" priority="722" operator="greaterThan">
      <formula>0.89</formula>
    </cfRule>
    <cfRule type="cellIs" dxfId="9171" priority="723" operator="greaterThan">
      <formula>0.69</formula>
    </cfRule>
    <cfRule type="cellIs" dxfId="9170" priority="724" operator="greaterThan">
      <formula>0.49</formula>
    </cfRule>
    <cfRule type="cellIs" dxfId="9169" priority="725" operator="greaterThan">
      <formula>0.29</formula>
    </cfRule>
    <cfRule type="cellIs" dxfId="9168" priority="726" operator="lessThan">
      <formula>0.29</formula>
    </cfRule>
  </conditionalFormatting>
  <conditionalFormatting sqref="V25">
    <cfRule type="cellIs" dxfId="9167" priority="577" operator="greaterThan">
      <formula>1</formula>
    </cfRule>
    <cfRule type="cellIs" dxfId="9166" priority="578" operator="greaterThan">
      <formula>0.89</formula>
    </cfRule>
    <cfRule type="cellIs" dxfId="9165" priority="579" operator="greaterThan">
      <formula>0.69</formula>
    </cfRule>
    <cfRule type="cellIs" dxfId="9164" priority="580" operator="greaterThan">
      <formula>0.49</formula>
    </cfRule>
    <cfRule type="cellIs" dxfId="9163" priority="581" operator="greaterThan">
      <formula>0.29</formula>
    </cfRule>
    <cfRule type="cellIs" dxfId="9162" priority="582" operator="lessThan">
      <formula>0.29</formula>
    </cfRule>
  </conditionalFormatting>
  <conditionalFormatting sqref="H28">
    <cfRule type="cellIs" dxfId="9161" priority="571" operator="greaterThan">
      <formula>1</formula>
    </cfRule>
    <cfRule type="cellIs" dxfId="9160" priority="572" operator="greaterThan">
      <formula>0.89</formula>
    </cfRule>
    <cfRule type="cellIs" dxfId="9159" priority="573" operator="greaterThan">
      <formula>0.69</formula>
    </cfRule>
    <cfRule type="cellIs" dxfId="9158" priority="574" operator="greaterThan">
      <formula>0.49</formula>
    </cfRule>
    <cfRule type="cellIs" dxfId="9157" priority="575" operator="greaterThan">
      <formula>0.29</formula>
    </cfRule>
    <cfRule type="cellIs" dxfId="9156" priority="576" operator="lessThan">
      <formula>0.29</formula>
    </cfRule>
  </conditionalFormatting>
  <conditionalFormatting sqref="L28">
    <cfRule type="cellIs" dxfId="9155" priority="565" operator="greaterThan">
      <formula>1</formula>
    </cfRule>
    <cfRule type="cellIs" dxfId="9154" priority="566" operator="greaterThan">
      <formula>0.89</formula>
    </cfRule>
    <cfRule type="cellIs" dxfId="9153" priority="567" operator="greaterThan">
      <formula>0.69</formula>
    </cfRule>
    <cfRule type="cellIs" dxfId="9152" priority="568" operator="greaterThan">
      <formula>0.49</formula>
    </cfRule>
    <cfRule type="cellIs" dxfId="9151" priority="569" operator="greaterThan">
      <formula>0.29</formula>
    </cfRule>
    <cfRule type="cellIs" dxfId="9150" priority="570" operator="lessThan">
      <formula>0.29</formula>
    </cfRule>
  </conditionalFormatting>
  <conditionalFormatting sqref="M28">
    <cfRule type="cellIs" dxfId="9149" priority="559" operator="greaterThan">
      <formula>1</formula>
    </cfRule>
    <cfRule type="cellIs" dxfId="9148" priority="560" operator="greaterThan">
      <formula>0.89</formula>
    </cfRule>
    <cfRule type="cellIs" dxfId="9147" priority="561" operator="greaterThan">
      <formula>0.69</formula>
    </cfRule>
    <cfRule type="cellIs" dxfId="9146" priority="562" operator="greaterThan">
      <formula>0.49</formula>
    </cfRule>
    <cfRule type="cellIs" dxfId="9145" priority="563" operator="greaterThan">
      <formula>0.29</formula>
    </cfRule>
    <cfRule type="cellIs" dxfId="9144" priority="564" operator="lessThan">
      <formula>0.29</formula>
    </cfRule>
  </conditionalFormatting>
  <conditionalFormatting sqref="Q28">
    <cfRule type="cellIs" dxfId="9143" priority="553" operator="greaterThan">
      <formula>1</formula>
    </cfRule>
    <cfRule type="cellIs" dxfId="9142" priority="554" operator="greaterThan">
      <formula>0.89</formula>
    </cfRule>
    <cfRule type="cellIs" dxfId="9141" priority="555" operator="greaterThan">
      <formula>0.69</formula>
    </cfRule>
    <cfRule type="cellIs" dxfId="9140" priority="556" operator="greaterThan">
      <formula>0.49</formula>
    </cfRule>
    <cfRule type="cellIs" dxfId="9139" priority="557" operator="greaterThan">
      <formula>0.29</formula>
    </cfRule>
    <cfRule type="cellIs" dxfId="9138" priority="558" operator="lessThan">
      <formula>0.29</formula>
    </cfRule>
  </conditionalFormatting>
  <conditionalFormatting sqref="U28">
    <cfRule type="cellIs" dxfId="9137" priority="547" operator="greaterThan">
      <formula>1</formula>
    </cfRule>
    <cfRule type="cellIs" dxfId="9136" priority="548" operator="greaterThan">
      <formula>0.89</formula>
    </cfRule>
    <cfRule type="cellIs" dxfId="9135" priority="549" operator="greaterThan">
      <formula>0.69</formula>
    </cfRule>
    <cfRule type="cellIs" dxfId="9134" priority="550" operator="greaterThan">
      <formula>0.49</formula>
    </cfRule>
    <cfRule type="cellIs" dxfId="9133" priority="551" operator="greaterThan">
      <formula>0.29</formula>
    </cfRule>
    <cfRule type="cellIs" dxfId="9132" priority="552" operator="lessThan">
      <formula>0.29</formula>
    </cfRule>
  </conditionalFormatting>
  <conditionalFormatting sqref="V28">
    <cfRule type="cellIs" dxfId="9131" priority="541" operator="greaterThan">
      <formula>1</formula>
    </cfRule>
    <cfRule type="cellIs" dxfId="9130" priority="542" operator="greaterThan">
      <formula>0.89</formula>
    </cfRule>
    <cfRule type="cellIs" dxfId="9129" priority="543" operator="greaterThan">
      <formula>0.69</formula>
    </cfRule>
    <cfRule type="cellIs" dxfId="9128" priority="544" operator="greaterThan">
      <formula>0.49</formula>
    </cfRule>
    <cfRule type="cellIs" dxfId="9127" priority="545" operator="greaterThan">
      <formula>0.29</formula>
    </cfRule>
    <cfRule type="cellIs" dxfId="9126" priority="546" operator="lessThan">
      <formula>0.29</formula>
    </cfRule>
  </conditionalFormatting>
  <conditionalFormatting sqref="H25">
    <cfRule type="cellIs" dxfId="9125" priority="607" operator="greaterThan">
      <formula>1</formula>
    </cfRule>
    <cfRule type="cellIs" dxfId="9124" priority="608" operator="greaterThan">
      <formula>0.89</formula>
    </cfRule>
    <cfRule type="cellIs" dxfId="9123" priority="609" operator="greaterThan">
      <formula>0.69</formula>
    </cfRule>
    <cfRule type="cellIs" dxfId="9122" priority="610" operator="greaterThan">
      <formula>0.49</formula>
    </cfRule>
    <cfRule type="cellIs" dxfId="9121" priority="611" operator="greaterThan">
      <formula>0.29</formula>
    </cfRule>
    <cfRule type="cellIs" dxfId="9120" priority="612" operator="lessThan">
      <formula>0.29</formula>
    </cfRule>
  </conditionalFormatting>
  <conditionalFormatting sqref="L25">
    <cfRule type="cellIs" dxfId="9119" priority="601" operator="greaterThan">
      <formula>1</formula>
    </cfRule>
    <cfRule type="cellIs" dxfId="9118" priority="602" operator="greaterThan">
      <formula>0.89</formula>
    </cfRule>
    <cfRule type="cellIs" dxfId="9117" priority="603" operator="greaterThan">
      <formula>0.69</formula>
    </cfRule>
    <cfRule type="cellIs" dxfId="9116" priority="604" operator="greaterThan">
      <formula>0.49</formula>
    </cfRule>
    <cfRule type="cellIs" dxfId="9115" priority="605" operator="greaterThan">
      <formula>0.29</formula>
    </cfRule>
    <cfRule type="cellIs" dxfId="9114" priority="606" operator="lessThan">
      <formula>0.29</formula>
    </cfRule>
  </conditionalFormatting>
  <conditionalFormatting sqref="M25">
    <cfRule type="cellIs" dxfId="9113" priority="595" operator="greaterThan">
      <formula>1</formula>
    </cfRule>
    <cfRule type="cellIs" dxfId="9112" priority="596" operator="greaterThan">
      <formula>0.89</formula>
    </cfRule>
    <cfRule type="cellIs" dxfId="9111" priority="597" operator="greaterThan">
      <formula>0.69</formula>
    </cfRule>
    <cfRule type="cellIs" dxfId="9110" priority="598" operator="greaterThan">
      <formula>0.49</formula>
    </cfRule>
    <cfRule type="cellIs" dxfId="9109" priority="599" operator="greaterThan">
      <formula>0.29</formula>
    </cfRule>
    <cfRule type="cellIs" dxfId="9108" priority="600" operator="lessThan">
      <formula>0.29</formula>
    </cfRule>
  </conditionalFormatting>
  <conditionalFormatting sqref="Q25">
    <cfRule type="cellIs" dxfId="9107" priority="589" operator="greaterThan">
      <formula>1</formula>
    </cfRule>
    <cfRule type="cellIs" dxfId="9106" priority="590" operator="greaterThan">
      <formula>0.89</formula>
    </cfRule>
    <cfRule type="cellIs" dxfId="9105" priority="591" operator="greaterThan">
      <formula>0.69</formula>
    </cfRule>
    <cfRule type="cellIs" dxfId="9104" priority="592" operator="greaterThan">
      <formula>0.49</formula>
    </cfRule>
    <cfRule type="cellIs" dxfId="9103" priority="593" operator="greaterThan">
      <formula>0.29</formula>
    </cfRule>
    <cfRule type="cellIs" dxfId="9102" priority="594" operator="lessThan">
      <formula>0.29</formula>
    </cfRule>
  </conditionalFormatting>
  <conditionalFormatting sqref="U25">
    <cfRule type="cellIs" dxfId="9101" priority="583" operator="greaterThan">
      <formula>1</formula>
    </cfRule>
    <cfRule type="cellIs" dxfId="9100" priority="584" operator="greaterThan">
      <formula>0.89</formula>
    </cfRule>
    <cfRule type="cellIs" dxfId="9099" priority="585" operator="greaterThan">
      <formula>0.69</formula>
    </cfRule>
    <cfRule type="cellIs" dxfId="9098" priority="586" operator="greaterThan">
      <formula>0.49</formula>
    </cfRule>
    <cfRule type="cellIs" dxfId="9097" priority="587" operator="greaterThan">
      <formula>0.29</formula>
    </cfRule>
    <cfRule type="cellIs" dxfId="9096" priority="588" operator="lessThan">
      <formula>0.29</formula>
    </cfRule>
  </conditionalFormatting>
  <conditionalFormatting sqref="V10">
    <cfRule type="cellIs" dxfId="9095" priority="253" operator="greaterThan">
      <formula>1</formula>
    </cfRule>
    <cfRule type="cellIs" dxfId="9094" priority="254" operator="greaterThan">
      <formula>0.89</formula>
    </cfRule>
    <cfRule type="cellIs" dxfId="9093" priority="255" operator="greaterThan">
      <formula>0.69</formula>
    </cfRule>
    <cfRule type="cellIs" dxfId="9092" priority="256" operator="greaterThan">
      <formula>0.49</formula>
    </cfRule>
    <cfRule type="cellIs" dxfId="9091" priority="257" operator="greaterThan">
      <formula>0.29</formula>
    </cfRule>
    <cfRule type="cellIs" dxfId="9090" priority="258" operator="lessThan">
      <formula>0.29</formula>
    </cfRule>
  </conditionalFormatting>
  <conditionalFormatting sqref="H10">
    <cfRule type="cellIs" dxfId="9089" priority="283" operator="greaterThan">
      <formula>1</formula>
    </cfRule>
    <cfRule type="cellIs" dxfId="9088" priority="284" operator="greaterThan">
      <formula>0.89</formula>
    </cfRule>
    <cfRule type="cellIs" dxfId="9087" priority="285" operator="greaterThan">
      <formula>0.69</formula>
    </cfRule>
    <cfRule type="cellIs" dxfId="9086" priority="286" operator="greaterThan">
      <formula>0.49</formula>
    </cfRule>
    <cfRule type="cellIs" dxfId="9085" priority="287" operator="greaterThan">
      <formula>0.29</formula>
    </cfRule>
    <cfRule type="cellIs" dxfId="9084" priority="288" operator="lessThan">
      <formula>0.29</formula>
    </cfRule>
  </conditionalFormatting>
  <conditionalFormatting sqref="L10">
    <cfRule type="cellIs" dxfId="9083" priority="277" operator="greaterThan">
      <formula>1</formula>
    </cfRule>
    <cfRule type="cellIs" dxfId="9082" priority="278" operator="greaterThan">
      <formula>0.89</formula>
    </cfRule>
    <cfRule type="cellIs" dxfId="9081" priority="279" operator="greaterThan">
      <formula>0.69</formula>
    </cfRule>
    <cfRule type="cellIs" dxfId="9080" priority="280" operator="greaterThan">
      <formula>0.49</formula>
    </cfRule>
    <cfRule type="cellIs" dxfId="9079" priority="281" operator="greaterThan">
      <formula>0.29</formula>
    </cfRule>
    <cfRule type="cellIs" dxfId="9078" priority="282" operator="lessThan">
      <formula>0.29</formula>
    </cfRule>
  </conditionalFormatting>
  <conditionalFormatting sqref="M10">
    <cfRule type="cellIs" dxfId="9077" priority="271" operator="greaterThan">
      <formula>1</formula>
    </cfRule>
    <cfRule type="cellIs" dxfId="9076" priority="272" operator="greaterThan">
      <formula>0.89</formula>
    </cfRule>
    <cfRule type="cellIs" dxfId="9075" priority="273" operator="greaterThan">
      <formula>0.69</formula>
    </cfRule>
    <cfRule type="cellIs" dxfId="9074" priority="274" operator="greaterThan">
      <formula>0.49</formula>
    </cfRule>
    <cfRule type="cellIs" dxfId="9073" priority="275" operator="greaterThan">
      <formula>0.29</formula>
    </cfRule>
    <cfRule type="cellIs" dxfId="9072" priority="276" operator="lessThan">
      <formula>0.29</formula>
    </cfRule>
  </conditionalFormatting>
  <conditionalFormatting sqref="Q10">
    <cfRule type="cellIs" dxfId="9071" priority="265" operator="greaterThan">
      <formula>1</formula>
    </cfRule>
    <cfRule type="cellIs" dxfId="9070" priority="266" operator="greaterThan">
      <formula>0.89</formula>
    </cfRule>
    <cfRule type="cellIs" dxfId="9069" priority="267" operator="greaterThan">
      <formula>0.69</formula>
    </cfRule>
    <cfRule type="cellIs" dxfId="9068" priority="268" operator="greaterThan">
      <formula>0.49</formula>
    </cfRule>
    <cfRule type="cellIs" dxfId="9067" priority="269" operator="greaterThan">
      <formula>0.29</formula>
    </cfRule>
    <cfRule type="cellIs" dxfId="9066" priority="270" operator="lessThan">
      <formula>0.29</formula>
    </cfRule>
  </conditionalFormatting>
  <conditionalFormatting sqref="U10">
    <cfRule type="cellIs" dxfId="9065" priority="259" operator="greaterThan">
      <formula>1</formula>
    </cfRule>
    <cfRule type="cellIs" dxfId="9064" priority="260" operator="greaterThan">
      <formula>0.89</formula>
    </cfRule>
    <cfRule type="cellIs" dxfId="9063" priority="261" operator="greaterThan">
      <formula>0.69</formula>
    </cfRule>
    <cfRule type="cellIs" dxfId="9062" priority="262" operator="greaterThan">
      <formula>0.49</formula>
    </cfRule>
    <cfRule type="cellIs" dxfId="9061" priority="263" operator="greaterThan">
      <formula>0.29</formula>
    </cfRule>
    <cfRule type="cellIs" dxfId="9060" priority="264" operator="lessThan">
      <formula>0.29</formula>
    </cfRule>
  </conditionalFormatting>
  <conditionalFormatting sqref="H19">
    <cfRule type="cellIs" dxfId="9059" priority="175" operator="greaterThan">
      <formula>1</formula>
    </cfRule>
    <cfRule type="cellIs" dxfId="9058" priority="176" operator="greaterThan">
      <formula>0.89</formula>
    </cfRule>
    <cfRule type="cellIs" dxfId="9057" priority="177" operator="greaterThan">
      <formula>0.69</formula>
    </cfRule>
    <cfRule type="cellIs" dxfId="9056" priority="178" operator="greaterThan">
      <formula>0.49</formula>
    </cfRule>
    <cfRule type="cellIs" dxfId="9055" priority="179" operator="greaterThan">
      <formula>0.29</formula>
    </cfRule>
    <cfRule type="cellIs" dxfId="9054" priority="180" operator="lessThan">
      <formula>0.29</formula>
    </cfRule>
  </conditionalFormatting>
  <conditionalFormatting sqref="L19">
    <cfRule type="cellIs" dxfId="9053" priority="169" operator="greaterThan">
      <formula>1</formula>
    </cfRule>
    <cfRule type="cellIs" dxfId="9052" priority="170" operator="greaterThan">
      <formula>0.89</formula>
    </cfRule>
    <cfRule type="cellIs" dxfId="9051" priority="171" operator="greaterThan">
      <formula>0.69</formula>
    </cfRule>
    <cfRule type="cellIs" dxfId="9050" priority="172" operator="greaterThan">
      <formula>0.49</formula>
    </cfRule>
    <cfRule type="cellIs" dxfId="9049" priority="173" operator="greaterThan">
      <formula>0.29</formula>
    </cfRule>
    <cfRule type="cellIs" dxfId="9048" priority="174" operator="lessThan">
      <formula>0.29</formula>
    </cfRule>
  </conditionalFormatting>
  <conditionalFormatting sqref="M19">
    <cfRule type="cellIs" dxfId="9047" priority="163" operator="greaterThan">
      <formula>1</formula>
    </cfRule>
    <cfRule type="cellIs" dxfId="9046" priority="164" operator="greaterThan">
      <formula>0.89</formula>
    </cfRule>
    <cfRule type="cellIs" dxfId="9045" priority="165" operator="greaterThan">
      <formula>0.69</formula>
    </cfRule>
    <cfRule type="cellIs" dxfId="9044" priority="166" operator="greaterThan">
      <formula>0.49</formula>
    </cfRule>
    <cfRule type="cellIs" dxfId="9043" priority="167" operator="greaterThan">
      <formula>0.29</formula>
    </cfRule>
    <cfRule type="cellIs" dxfId="9042" priority="168" operator="lessThan">
      <formula>0.29</formula>
    </cfRule>
  </conditionalFormatting>
  <conditionalFormatting sqref="Q19">
    <cfRule type="cellIs" dxfId="9041" priority="157" operator="greaterThan">
      <formula>1</formula>
    </cfRule>
    <cfRule type="cellIs" dxfId="9040" priority="158" operator="greaterThan">
      <formula>0.89</formula>
    </cfRule>
    <cfRule type="cellIs" dxfId="9039" priority="159" operator="greaterThan">
      <formula>0.69</formula>
    </cfRule>
    <cfRule type="cellIs" dxfId="9038" priority="160" operator="greaterThan">
      <formula>0.49</formula>
    </cfRule>
    <cfRule type="cellIs" dxfId="9037" priority="161" operator="greaterThan">
      <formula>0.29</formula>
    </cfRule>
    <cfRule type="cellIs" dxfId="9036" priority="162" operator="lessThan">
      <formula>0.29</formula>
    </cfRule>
  </conditionalFormatting>
  <conditionalFormatting sqref="U19">
    <cfRule type="cellIs" dxfId="9035" priority="151" operator="greaterThan">
      <formula>1</formula>
    </cfRule>
    <cfRule type="cellIs" dxfId="9034" priority="152" operator="greaterThan">
      <formula>0.89</formula>
    </cfRule>
    <cfRule type="cellIs" dxfId="9033" priority="153" operator="greaterThan">
      <formula>0.69</formula>
    </cfRule>
    <cfRule type="cellIs" dxfId="9032" priority="154" operator="greaterThan">
      <formula>0.49</formula>
    </cfRule>
    <cfRule type="cellIs" dxfId="9031" priority="155" operator="greaterThan">
      <formula>0.29</formula>
    </cfRule>
    <cfRule type="cellIs" dxfId="9030" priority="156" operator="lessThan">
      <formula>0.29</formula>
    </cfRule>
  </conditionalFormatting>
  <conditionalFormatting sqref="V19">
    <cfRule type="cellIs" dxfId="9029" priority="145" operator="greaterThan">
      <formula>1</formula>
    </cfRule>
    <cfRule type="cellIs" dxfId="9028" priority="146" operator="greaterThan">
      <formula>0.89</formula>
    </cfRule>
    <cfRule type="cellIs" dxfId="9027" priority="147" operator="greaterThan">
      <formula>0.69</formula>
    </cfRule>
    <cfRule type="cellIs" dxfId="9026" priority="148" operator="greaterThan">
      <formula>0.49</formula>
    </cfRule>
    <cfRule type="cellIs" dxfId="9025" priority="149" operator="greaterThan">
      <formula>0.29</formula>
    </cfRule>
    <cfRule type="cellIs" dxfId="9024" priority="150" operator="lessThan">
      <formula>0.29</formula>
    </cfRule>
  </conditionalFormatting>
  <conditionalFormatting sqref="H13">
    <cfRule type="cellIs" dxfId="9023" priority="247" operator="greaterThan">
      <formula>1</formula>
    </cfRule>
    <cfRule type="cellIs" dxfId="9022" priority="248" operator="greaterThan">
      <formula>0.89</formula>
    </cfRule>
    <cfRule type="cellIs" dxfId="9021" priority="249" operator="greaterThan">
      <formula>0.69</formula>
    </cfRule>
    <cfRule type="cellIs" dxfId="9020" priority="250" operator="greaterThan">
      <formula>0.49</formula>
    </cfRule>
    <cfRule type="cellIs" dxfId="9019" priority="251" operator="greaterThan">
      <formula>0.29</formula>
    </cfRule>
    <cfRule type="cellIs" dxfId="9018" priority="252" operator="lessThan">
      <formula>0.29</formula>
    </cfRule>
  </conditionalFormatting>
  <conditionalFormatting sqref="L13">
    <cfRule type="cellIs" dxfId="9017" priority="241" operator="greaterThan">
      <formula>1</formula>
    </cfRule>
    <cfRule type="cellIs" dxfId="9016" priority="242" operator="greaterThan">
      <formula>0.89</formula>
    </cfRule>
    <cfRule type="cellIs" dxfId="9015" priority="243" operator="greaterThan">
      <formula>0.69</formula>
    </cfRule>
    <cfRule type="cellIs" dxfId="9014" priority="244" operator="greaterThan">
      <formula>0.49</formula>
    </cfRule>
    <cfRule type="cellIs" dxfId="9013" priority="245" operator="greaterThan">
      <formula>0.29</formula>
    </cfRule>
    <cfRule type="cellIs" dxfId="9012" priority="246" operator="lessThan">
      <formula>0.29</formula>
    </cfRule>
  </conditionalFormatting>
  <conditionalFormatting sqref="M13">
    <cfRule type="cellIs" dxfId="9011" priority="235" operator="greaterThan">
      <formula>1</formula>
    </cfRule>
    <cfRule type="cellIs" dxfId="9010" priority="236" operator="greaterThan">
      <formula>0.89</formula>
    </cfRule>
    <cfRule type="cellIs" dxfId="9009" priority="237" operator="greaterThan">
      <formula>0.69</formula>
    </cfRule>
    <cfRule type="cellIs" dxfId="9008" priority="238" operator="greaterThan">
      <formula>0.49</formula>
    </cfRule>
    <cfRule type="cellIs" dxfId="9007" priority="239" operator="greaterThan">
      <formula>0.29</formula>
    </cfRule>
    <cfRule type="cellIs" dxfId="9006" priority="240" operator="lessThan">
      <formula>0.29</formula>
    </cfRule>
  </conditionalFormatting>
  <conditionalFormatting sqref="Q13">
    <cfRule type="cellIs" dxfId="9005" priority="229" operator="greaterThan">
      <formula>1</formula>
    </cfRule>
    <cfRule type="cellIs" dxfId="9004" priority="230" operator="greaterThan">
      <formula>0.89</formula>
    </cfRule>
    <cfRule type="cellIs" dxfId="9003" priority="231" operator="greaterThan">
      <formula>0.69</formula>
    </cfRule>
    <cfRule type="cellIs" dxfId="9002" priority="232" operator="greaterThan">
      <formula>0.49</formula>
    </cfRule>
    <cfRule type="cellIs" dxfId="9001" priority="233" operator="greaterThan">
      <formula>0.29</formula>
    </cfRule>
    <cfRule type="cellIs" dxfId="9000" priority="234" operator="lessThan">
      <formula>0.29</formula>
    </cfRule>
  </conditionalFormatting>
  <conditionalFormatting sqref="U13">
    <cfRule type="cellIs" dxfId="8999" priority="223" operator="greaterThan">
      <formula>1</formula>
    </cfRule>
    <cfRule type="cellIs" dxfId="8998" priority="224" operator="greaterThan">
      <formula>0.89</formula>
    </cfRule>
    <cfRule type="cellIs" dxfId="8997" priority="225" operator="greaterThan">
      <formula>0.69</formula>
    </cfRule>
    <cfRule type="cellIs" dxfId="8996" priority="226" operator="greaterThan">
      <formula>0.49</formula>
    </cfRule>
    <cfRule type="cellIs" dxfId="8995" priority="227" operator="greaterThan">
      <formula>0.29</formula>
    </cfRule>
    <cfRule type="cellIs" dxfId="8994" priority="228" operator="lessThan">
      <formula>0.29</formula>
    </cfRule>
  </conditionalFormatting>
  <conditionalFormatting sqref="V13">
    <cfRule type="cellIs" dxfId="8993" priority="217" operator="greaterThan">
      <formula>1</formula>
    </cfRule>
    <cfRule type="cellIs" dxfId="8992" priority="218" operator="greaterThan">
      <formula>0.89</formula>
    </cfRule>
    <cfRule type="cellIs" dxfId="8991" priority="219" operator="greaterThan">
      <formula>0.69</formula>
    </cfRule>
    <cfRule type="cellIs" dxfId="8990" priority="220" operator="greaterThan">
      <formula>0.49</formula>
    </cfRule>
    <cfRule type="cellIs" dxfId="8989" priority="221" operator="greaterThan">
      <formula>0.29</formula>
    </cfRule>
    <cfRule type="cellIs" dxfId="8988" priority="222" operator="lessThan">
      <formula>0.29</formula>
    </cfRule>
  </conditionalFormatting>
  <conditionalFormatting sqref="V22">
    <cfRule type="cellIs" dxfId="8987" priority="109" operator="greaterThan">
      <formula>1</formula>
    </cfRule>
    <cfRule type="cellIs" dxfId="8986" priority="110" operator="greaterThan">
      <formula>0.89</formula>
    </cfRule>
    <cfRule type="cellIs" dxfId="8985" priority="111" operator="greaterThan">
      <formula>0.69</formula>
    </cfRule>
    <cfRule type="cellIs" dxfId="8984" priority="112" operator="greaterThan">
      <formula>0.49</formula>
    </cfRule>
    <cfRule type="cellIs" dxfId="8983" priority="113" operator="greaterThan">
      <formula>0.29</formula>
    </cfRule>
    <cfRule type="cellIs" dxfId="8982" priority="114" operator="lessThan">
      <formula>0.29</formula>
    </cfRule>
  </conditionalFormatting>
  <conditionalFormatting sqref="H16">
    <cfRule type="cellIs" dxfId="8981" priority="211" operator="greaterThan">
      <formula>1</formula>
    </cfRule>
    <cfRule type="cellIs" dxfId="8980" priority="212" operator="greaterThan">
      <formula>0.89</formula>
    </cfRule>
    <cfRule type="cellIs" dxfId="8979" priority="213" operator="greaterThan">
      <formula>0.69</formula>
    </cfRule>
    <cfRule type="cellIs" dxfId="8978" priority="214" operator="greaterThan">
      <formula>0.49</formula>
    </cfRule>
    <cfRule type="cellIs" dxfId="8977" priority="215" operator="greaterThan">
      <formula>0.29</formula>
    </cfRule>
    <cfRule type="cellIs" dxfId="8976" priority="216" operator="lessThan">
      <formula>0.29</formula>
    </cfRule>
  </conditionalFormatting>
  <conditionalFormatting sqref="L16">
    <cfRule type="cellIs" dxfId="8975" priority="205" operator="greaterThan">
      <formula>1</formula>
    </cfRule>
    <cfRule type="cellIs" dxfId="8974" priority="206" operator="greaterThan">
      <formula>0.89</formula>
    </cfRule>
    <cfRule type="cellIs" dxfId="8973" priority="207" operator="greaterThan">
      <formula>0.69</formula>
    </cfRule>
    <cfRule type="cellIs" dxfId="8972" priority="208" operator="greaterThan">
      <formula>0.49</formula>
    </cfRule>
    <cfRule type="cellIs" dxfId="8971" priority="209" operator="greaterThan">
      <formula>0.29</formula>
    </cfRule>
    <cfRule type="cellIs" dxfId="8970" priority="210" operator="lessThan">
      <formula>0.29</formula>
    </cfRule>
  </conditionalFormatting>
  <conditionalFormatting sqref="M16">
    <cfRule type="cellIs" dxfId="8969" priority="199" operator="greaterThan">
      <formula>1</formula>
    </cfRule>
    <cfRule type="cellIs" dxfId="8968" priority="200" operator="greaterThan">
      <formula>0.89</formula>
    </cfRule>
    <cfRule type="cellIs" dxfId="8967" priority="201" operator="greaterThan">
      <formula>0.69</formula>
    </cfRule>
    <cfRule type="cellIs" dxfId="8966" priority="202" operator="greaterThan">
      <formula>0.49</formula>
    </cfRule>
    <cfRule type="cellIs" dxfId="8965" priority="203" operator="greaterThan">
      <formula>0.29</formula>
    </cfRule>
    <cfRule type="cellIs" dxfId="8964" priority="204" operator="lessThan">
      <formula>0.29</formula>
    </cfRule>
  </conditionalFormatting>
  <conditionalFormatting sqref="Q16">
    <cfRule type="cellIs" dxfId="8963" priority="193" operator="greaterThan">
      <formula>1</formula>
    </cfRule>
    <cfRule type="cellIs" dxfId="8962" priority="194" operator="greaterThan">
      <formula>0.89</formula>
    </cfRule>
    <cfRule type="cellIs" dxfId="8961" priority="195" operator="greaterThan">
      <formula>0.69</formula>
    </cfRule>
    <cfRule type="cellIs" dxfId="8960" priority="196" operator="greaterThan">
      <formula>0.49</formula>
    </cfRule>
    <cfRule type="cellIs" dxfId="8959" priority="197" operator="greaterThan">
      <formula>0.29</formula>
    </cfRule>
    <cfRule type="cellIs" dxfId="8958" priority="198" operator="lessThan">
      <formula>0.29</formula>
    </cfRule>
  </conditionalFormatting>
  <conditionalFormatting sqref="U16">
    <cfRule type="cellIs" dxfId="8957" priority="187" operator="greaterThan">
      <formula>1</formula>
    </cfRule>
    <cfRule type="cellIs" dxfId="8956" priority="188" operator="greaterThan">
      <formula>0.89</formula>
    </cfRule>
    <cfRule type="cellIs" dxfId="8955" priority="189" operator="greaterThan">
      <formula>0.69</formula>
    </cfRule>
    <cfRule type="cellIs" dxfId="8954" priority="190" operator="greaterThan">
      <formula>0.49</formula>
    </cfRule>
    <cfRule type="cellIs" dxfId="8953" priority="191" operator="greaterThan">
      <formula>0.29</formula>
    </cfRule>
    <cfRule type="cellIs" dxfId="8952" priority="192" operator="lessThan">
      <formula>0.29</formula>
    </cfRule>
  </conditionalFormatting>
  <conditionalFormatting sqref="V16">
    <cfRule type="cellIs" dxfId="8951" priority="181" operator="greaterThan">
      <formula>1</formula>
    </cfRule>
    <cfRule type="cellIs" dxfId="8950" priority="182" operator="greaterThan">
      <formula>0.89</formula>
    </cfRule>
    <cfRule type="cellIs" dxfId="8949" priority="183" operator="greaterThan">
      <formula>0.69</formula>
    </cfRule>
    <cfRule type="cellIs" dxfId="8948" priority="184" operator="greaterThan">
      <formula>0.49</formula>
    </cfRule>
    <cfRule type="cellIs" dxfId="8947" priority="185" operator="greaterThan">
      <formula>0.29</formula>
    </cfRule>
    <cfRule type="cellIs" dxfId="8946" priority="186" operator="lessThan">
      <formula>0.29</formula>
    </cfRule>
  </conditionalFormatting>
  <conditionalFormatting sqref="H22">
    <cfRule type="cellIs" dxfId="8945" priority="139" operator="greaterThan">
      <formula>1</formula>
    </cfRule>
    <cfRule type="cellIs" dxfId="8944" priority="140" operator="greaterThan">
      <formula>0.89</formula>
    </cfRule>
    <cfRule type="cellIs" dxfId="8943" priority="141" operator="greaterThan">
      <formula>0.69</formula>
    </cfRule>
    <cfRule type="cellIs" dxfId="8942" priority="142" operator="greaterThan">
      <formula>0.49</formula>
    </cfRule>
    <cfRule type="cellIs" dxfId="8941" priority="143" operator="greaterThan">
      <formula>0.29</formula>
    </cfRule>
    <cfRule type="cellIs" dxfId="8940" priority="144" operator="lessThan">
      <formula>0.29</formula>
    </cfRule>
  </conditionalFormatting>
  <conditionalFormatting sqref="L22">
    <cfRule type="cellIs" dxfId="8939" priority="133" operator="greaterThan">
      <formula>1</formula>
    </cfRule>
    <cfRule type="cellIs" dxfId="8938" priority="134" operator="greaterThan">
      <formula>0.89</formula>
    </cfRule>
    <cfRule type="cellIs" dxfId="8937" priority="135" operator="greaterThan">
      <formula>0.69</formula>
    </cfRule>
    <cfRule type="cellIs" dxfId="8936" priority="136" operator="greaterThan">
      <formula>0.49</formula>
    </cfRule>
    <cfRule type="cellIs" dxfId="8935" priority="137" operator="greaterThan">
      <formula>0.29</formula>
    </cfRule>
    <cfRule type="cellIs" dxfId="8934" priority="138" operator="lessThan">
      <formula>0.29</formula>
    </cfRule>
  </conditionalFormatting>
  <conditionalFormatting sqref="M22">
    <cfRule type="cellIs" dxfId="8933" priority="127" operator="greaterThan">
      <formula>1</formula>
    </cfRule>
    <cfRule type="cellIs" dxfId="8932" priority="128" operator="greaterThan">
      <formula>0.89</formula>
    </cfRule>
    <cfRule type="cellIs" dxfId="8931" priority="129" operator="greaterThan">
      <formula>0.69</formula>
    </cfRule>
    <cfRule type="cellIs" dxfId="8930" priority="130" operator="greaterThan">
      <formula>0.49</formula>
    </cfRule>
    <cfRule type="cellIs" dxfId="8929" priority="131" operator="greaterThan">
      <formula>0.29</formula>
    </cfRule>
    <cfRule type="cellIs" dxfId="8928" priority="132" operator="lessThan">
      <formula>0.29</formula>
    </cfRule>
  </conditionalFormatting>
  <conditionalFormatting sqref="Q22">
    <cfRule type="cellIs" dxfId="8927" priority="121" operator="greaterThan">
      <formula>1</formula>
    </cfRule>
    <cfRule type="cellIs" dxfId="8926" priority="122" operator="greaterThan">
      <formula>0.89</formula>
    </cfRule>
    <cfRule type="cellIs" dxfId="8925" priority="123" operator="greaterThan">
      <formula>0.69</formula>
    </cfRule>
    <cfRule type="cellIs" dxfId="8924" priority="124" operator="greaterThan">
      <formula>0.49</formula>
    </cfRule>
    <cfRule type="cellIs" dxfId="8923" priority="125" operator="greaterThan">
      <formula>0.29</formula>
    </cfRule>
    <cfRule type="cellIs" dxfId="8922" priority="126" operator="lessThan">
      <formula>0.29</formula>
    </cfRule>
  </conditionalFormatting>
  <conditionalFormatting sqref="U22">
    <cfRule type="cellIs" dxfId="8921" priority="115" operator="greaterThan">
      <formula>1</formula>
    </cfRule>
    <cfRule type="cellIs" dxfId="8920" priority="116" operator="greaterThan">
      <formula>0.89</formula>
    </cfRule>
    <cfRule type="cellIs" dxfId="8919" priority="117" operator="greaterThan">
      <formula>0.69</formula>
    </cfRule>
    <cfRule type="cellIs" dxfId="8918" priority="118" operator="greaterThan">
      <formula>0.49</formula>
    </cfRule>
    <cfRule type="cellIs" dxfId="8917" priority="119" operator="greaterThan">
      <formula>0.29</formula>
    </cfRule>
    <cfRule type="cellIs" dxfId="8916" priority="120" operator="lessThan">
      <formula>0.29</formula>
    </cfRule>
  </conditionalFormatting>
  <conditionalFormatting sqref="F44">
    <cfRule type="cellIs" dxfId="8915" priority="31" operator="greaterThan">
      <formula>1</formula>
    </cfRule>
    <cfRule type="cellIs" dxfId="8914" priority="32" operator="greaterThan">
      <formula>0.89</formula>
    </cfRule>
    <cfRule type="cellIs" dxfId="8913" priority="33" operator="greaterThan">
      <formula>0.69</formula>
    </cfRule>
    <cfRule type="cellIs" dxfId="8912" priority="34" operator="greaterThan">
      <formula>0.49</formula>
    </cfRule>
    <cfRule type="cellIs" dxfId="8911" priority="35" operator="greaterThan">
      <formula>0.29</formula>
    </cfRule>
    <cfRule type="cellIs" dxfId="8910" priority="36" operator="lessThan">
      <formula>0.29</formula>
    </cfRule>
  </conditionalFormatting>
  <conditionalFormatting sqref="J44">
    <cfRule type="cellIs" dxfId="8909" priority="25" operator="greaterThan">
      <formula>1</formula>
    </cfRule>
    <cfRule type="cellIs" dxfId="8908" priority="26" operator="greaterThan">
      <formula>0.89</formula>
    </cfRule>
    <cfRule type="cellIs" dxfId="8907" priority="27" operator="greaterThan">
      <formula>0.69</formula>
    </cfRule>
    <cfRule type="cellIs" dxfId="8906" priority="28" operator="greaterThan">
      <formula>0.49</formula>
    </cfRule>
    <cfRule type="cellIs" dxfId="8905" priority="29" operator="greaterThan">
      <formula>0.29</formula>
    </cfRule>
    <cfRule type="cellIs" dxfId="8904" priority="30" operator="lessThan">
      <formula>0.29</formula>
    </cfRule>
  </conditionalFormatting>
  <conditionalFormatting sqref="K44">
    <cfRule type="cellIs" dxfId="8903" priority="19" operator="greaterThan">
      <formula>1</formula>
    </cfRule>
    <cfRule type="cellIs" dxfId="8902" priority="20" operator="greaterThan">
      <formula>0.89</formula>
    </cfRule>
    <cfRule type="cellIs" dxfId="8901" priority="21" operator="greaterThan">
      <formula>0.69</formula>
    </cfRule>
    <cfRule type="cellIs" dxfId="8900" priority="22" operator="greaterThan">
      <formula>0.49</formula>
    </cfRule>
    <cfRule type="cellIs" dxfId="8899" priority="23" operator="greaterThan">
      <formula>0.29</formula>
    </cfRule>
    <cfRule type="cellIs" dxfId="8898" priority="24" operator="lessThan">
      <formula>0.29</formula>
    </cfRule>
  </conditionalFormatting>
  <conditionalFormatting sqref="O44">
    <cfRule type="cellIs" dxfId="8897" priority="13" operator="greaterThan">
      <formula>1</formula>
    </cfRule>
    <cfRule type="cellIs" dxfId="8896" priority="14" operator="greaterThan">
      <formula>0.89</formula>
    </cfRule>
    <cfRule type="cellIs" dxfId="8895" priority="15" operator="greaterThan">
      <formula>0.69</formula>
    </cfRule>
    <cfRule type="cellIs" dxfId="8894" priority="16" operator="greaterThan">
      <formula>0.49</formula>
    </cfRule>
    <cfRule type="cellIs" dxfId="8893" priority="17" operator="greaterThan">
      <formula>0.29</formula>
    </cfRule>
    <cfRule type="cellIs" dxfId="8892" priority="18" operator="lessThan">
      <formula>0.29</formula>
    </cfRule>
  </conditionalFormatting>
  <conditionalFormatting sqref="S44">
    <cfRule type="cellIs" dxfId="8891" priority="7" operator="greaterThan">
      <formula>1</formula>
    </cfRule>
    <cfRule type="cellIs" dxfId="8890" priority="8" operator="greaterThan">
      <formula>0.89</formula>
    </cfRule>
    <cfRule type="cellIs" dxfId="8889" priority="9" operator="greaterThan">
      <formula>0.69</formula>
    </cfRule>
    <cfRule type="cellIs" dxfId="8888" priority="10" operator="greaterThan">
      <formula>0.49</formula>
    </cfRule>
    <cfRule type="cellIs" dxfId="8887" priority="11" operator="greaterThan">
      <formula>0.29</formula>
    </cfRule>
    <cfRule type="cellIs" dxfId="8886" priority="12" operator="lessThan">
      <formula>0.29</formula>
    </cfRule>
  </conditionalFormatting>
  <conditionalFormatting sqref="T44">
    <cfRule type="cellIs" dxfId="8885" priority="1" operator="greaterThan">
      <formula>1</formula>
    </cfRule>
    <cfRule type="cellIs" dxfId="8884" priority="2" operator="greaterThan">
      <formula>0.89</formula>
    </cfRule>
    <cfRule type="cellIs" dxfId="8883" priority="3" operator="greaterThan">
      <formula>0.69</formula>
    </cfRule>
    <cfRule type="cellIs" dxfId="8882" priority="4" operator="greaterThan">
      <formula>0.49</formula>
    </cfRule>
    <cfRule type="cellIs" dxfId="8881" priority="5" operator="greaterThan">
      <formula>0.29</formula>
    </cfRule>
    <cfRule type="cellIs" dxfId="8880" priority="6" operator="lessThan">
      <formula>0.29</formula>
    </cfRule>
  </conditionalFormatting>
  <conditionalFormatting sqref="F38">
    <cfRule type="cellIs" dxfId="8879" priority="103" operator="greaterThan">
      <formula>1</formula>
    </cfRule>
    <cfRule type="cellIs" dxfId="8878" priority="104" operator="greaterThan">
      <formula>0.89</formula>
    </cfRule>
    <cfRule type="cellIs" dxfId="8877" priority="105" operator="greaterThan">
      <formula>0.69</formula>
    </cfRule>
    <cfRule type="cellIs" dxfId="8876" priority="106" operator="greaterThan">
      <formula>0.49</formula>
    </cfRule>
    <cfRule type="cellIs" dxfId="8875" priority="107" operator="greaterThan">
      <formula>0.29</formula>
    </cfRule>
    <cfRule type="cellIs" dxfId="8874" priority="108" operator="lessThan">
      <formula>0.29</formula>
    </cfRule>
  </conditionalFormatting>
  <conditionalFormatting sqref="J38">
    <cfRule type="cellIs" dxfId="8873" priority="97" operator="greaterThan">
      <formula>1</formula>
    </cfRule>
    <cfRule type="cellIs" dxfId="8872" priority="98" operator="greaterThan">
      <formula>0.89</formula>
    </cfRule>
    <cfRule type="cellIs" dxfId="8871" priority="99" operator="greaterThan">
      <formula>0.69</formula>
    </cfRule>
    <cfRule type="cellIs" dxfId="8870" priority="100" operator="greaterThan">
      <formula>0.49</formula>
    </cfRule>
    <cfRule type="cellIs" dxfId="8869" priority="101" operator="greaterThan">
      <formula>0.29</formula>
    </cfRule>
    <cfRule type="cellIs" dxfId="8868" priority="102" operator="lessThan">
      <formula>0.29</formula>
    </cfRule>
  </conditionalFormatting>
  <conditionalFormatting sqref="K38">
    <cfRule type="cellIs" dxfId="8867" priority="91" operator="greaterThan">
      <formula>1</formula>
    </cfRule>
    <cfRule type="cellIs" dxfId="8866" priority="92" operator="greaterThan">
      <formula>0.89</formula>
    </cfRule>
    <cfRule type="cellIs" dxfId="8865" priority="93" operator="greaterThan">
      <formula>0.69</formula>
    </cfRule>
    <cfRule type="cellIs" dxfId="8864" priority="94" operator="greaterThan">
      <formula>0.49</formula>
    </cfRule>
    <cfRule type="cellIs" dxfId="8863" priority="95" operator="greaterThan">
      <formula>0.29</formula>
    </cfRule>
    <cfRule type="cellIs" dxfId="8862" priority="96" operator="lessThan">
      <formula>0.29</formula>
    </cfRule>
  </conditionalFormatting>
  <conditionalFormatting sqref="O38">
    <cfRule type="cellIs" dxfId="8861" priority="85" operator="greaterThan">
      <formula>1</formula>
    </cfRule>
    <cfRule type="cellIs" dxfId="8860" priority="86" operator="greaterThan">
      <formula>0.89</formula>
    </cfRule>
    <cfRule type="cellIs" dxfId="8859" priority="87" operator="greaterThan">
      <formula>0.69</formula>
    </cfRule>
    <cfRule type="cellIs" dxfId="8858" priority="88" operator="greaterThan">
      <formula>0.49</formula>
    </cfRule>
    <cfRule type="cellIs" dxfId="8857" priority="89" operator="greaterThan">
      <formula>0.29</formula>
    </cfRule>
    <cfRule type="cellIs" dxfId="8856" priority="90" operator="lessThan">
      <formula>0.29</formula>
    </cfRule>
  </conditionalFormatting>
  <conditionalFormatting sqref="S38">
    <cfRule type="cellIs" dxfId="8855" priority="79" operator="greaterThan">
      <formula>1</formula>
    </cfRule>
    <cfRule type="cellIs" dxfId="8854" priority="80" operator="greaterThan">
      <formula>0.89</formula>
    </cfRule>
    <cfRule type="cellIs" dxfId="8853" priority="81" operator="greaterThan">
      <formula>0.69</formula>
    </cfRule>
    <cfRule type="cellIs" dxfId="8852" priority="82" operator="greaterThan">
      <formula>0.49</formula>
    </cfRule>
    <cfRule type="cellIs" dxfId="8851" priority="83" operator="greaterThan">
      <formula>0.29</formula>
    </cfRule>
    <cfRule type="cellIs" dxfId="8850" priority="84" operator="lessThan">
      <formula>0.29</formula>
    </cfRule>
  </conditionalFormatting>
  <conditionalFormatting sqref="T38">
    <cfRule type="cellIs" dxfId="8849" priority="73" operator="greaterThan">
      <formula>1</formula>
    </cfRule>
    <cfRule type="cellIs" dxfId="8848" priority="74" operator="greaterThan">
      <formula>0.89</formula>
    </cfRule>
    <cfRule type="cellIs" dxfId="8847" priority="75" operator="greaterThan">
      <formula>0.69</formula>
    </cfRule>
    <cfRule type="cellIs" dxfId="8846" priority="76" operator="greaterThan">
      <formula>0.49</formula>
    </cfRule>
    <cfRule type="cellIs" dxfId="8845" priority="77" operator="greaterThan">
      <formula>0.29</formula>
    </cfRule>
    <cfRule type="cellIs" dxfId="8844" priority="78" operator="lessThan">
      <formula>0.29</formula>
    </cfRule>
  </conditionalFormatting>
  <conditionalFormatting sqref="T41">
    <cfRule type="cellIs" dxfId="8843" priority="37" operator="greaterThan">
      <formula>1</formula>
    </cfRule>
    <cfRule type="cellIs" dxfId="8842" priority="38" operator="greaterThan">
      <formula>0.89</formula>
    </cfRule>
    <cfRule type="cellIs" dxfId="8841" priority="39" operator="greaterThan">
      <formula>0.69</formula>
    </cfRule>
    <cfRule type="cellIs" dxfId="8840" priority="40" operator="greaterThan">
      <formula>0.49</formula>
    </cfRule>
    <cfRule type="cellIs" dxfId="8839" priority="41" operator="greaterThan">
      <formula>0.29</formula>
    </cfRule>
    <cfRule type="cellIs" dxfId="8838" priority="42" operator="lessThan">
      <formula>0.29</formula>
    </cfRule>
  </conditionalFormatting>
  <conditionalFormatting sqref="F41">
    <cfRule type="cellIs" dxfId="8837" priority="67" operator="greaterThan">
      <formula>1</formula>
    </cfRule>
    <cfRule type="cellIs" dxfId="8836" priority="68" operator="greaterThan">
      <formula>0.89</formula>
    </cfRule>
    <cfRule type="cellIs" dxfId="8835" priority="69" operator="greaterThan">
      <formula>0.69</formula>
    </cfRule>
    <cfRule type="cellIs" dxfId="8834" priority="70" operator="greaterThan">
      <formula>0.49</formula>
    </cfRule>
    <cfRule type="cellIs" dxfId="8833" priority="71" operator="greaterThan">
      <formula>0.29</formula>
    </cfRule>
    <cfRule type="cellIs" dxfId="8832" priority="72" operator="lessThan">
      <formula>0.29</formula>
    </cfRule>
  </conditionalFormatting>
  <conditionalFormatting sqref="J41">
    <cfRule type="cellIs" dxfId="8831" priority="61" operator="greaterThan">
      <formula>1</formula>
    </cfRule>
    <cfRule type="cellIs" dxfId="8830" priority="62" operator="greaterThan">
      <formula>0.89</formula>
    </cfRule>
    <cfRule type="cellIs" dxfId="8829" priority="63" operator="greaterThan">
      <formula>0.69</formula>
    </cfRule>
    <cfRule type="cellIs" dxfId="8828" priority="64" operator="greaterThan">
      <formula>0.49</formula>
    </cfRule>
    <cfRule type="cellIs" dxfId="8827" priority="65" operator="greaterThan">
      <formula>0.29</formula>
    </cfRule>
    <cfRule type="cellIs" dxfId="8826" priority="66" operator="lessThan">
      <formula>0.29</formula>
    </cfRule>
  </conditionalFormatting>
  <conditionalFormatting sqref="K41">
    <cfRule type="cellIs" dxfId="8825" priority="55" operator="greaterThan">
      <formula>1</formula>
    </cfRule>
    <cfRule type="cellIs" dxfId="8824" priority="56" operator="greaterThan">
      <formula>0.89</formula>
    </cfRule>
    <cfRule type="cellIs" dxfId="8823" priority="57" operator="greaterThan">
      <formula>0.69</formula>
    </cfRule>
    <cfRule type="cellIs" dxfId="8822" priority="58" operator="greaterThan">
      <formula>0.49</formula>
    </cfRule>
    <cfRule type="cellIs" dxfId="8821" priority="59" operator="greaterThan">
      <formula>0.29</formula>
    </cfRule>
    <cfRule type="cellIs" dxfId="8820" priority="60" operator="lessThan">
      <formula>0.29</formula>
    </cfRule>
  </conditionalFormatting>
  <conditionalFormatting sqref="O41">
    <cfRule type="cellIs" dxfId="8819" priority="49" operator="greaterThan">
      <formula>1</formula>
    </cfRule>
    <cfRule type="cellIs" dxfId="8818" priority="50" operator="greaterThan">
      <formula>0.89</formula>
    </cfRule>
    <cfRule type="cellIs" dxfId="8817" priority="51" operator="greaterThan">
      <formula>0.69</formula>
    </cfRule>
    <cfRule type="cellIs" dxfId="8816" priority="52" operator="greaterThan">
      <formula>0.49</formula>
    </cfRule>
    <cfRule type="cellIs" dxfId="8815" priority="53" operator="greaterThan">
      <formula>0.29</formula>
    </cfRule>
    <cfRule type="cellIs" dxfId="8814" priority="54" operator="lessThan">
      <formula>0.29</formula>
    </cfRule>
  </conditionalFormatting>
  <conditionalFormatting sqref="S41">
    <cfRule type="cellIs" dxfId="8813" priority="43" operator="greaterThan">
      <formula>1</formula>
    </cfRule>
    <cfRule type="cellIs" dxfId="8812" priority="44" operator="greaterThan">
      <formula>0.89</formula>
    </cfRule>
    <cfRule type="cellIs" dxfId="8811" priority="45" operator="greaterThan">
      <formula>0.69</formula>
    </cfRule>
    <cfRule type="cellIs" dxfId="8810" priority="46" operator="greaterThan">
      <formula>0.49</formula>
    </cfRule>
    <cfRule type="cellIs" dxfId="8809" priority="47" operator="greaterThan">
      <formula>0.29</formula>
    </cfRule>
    <cfRule type="cellIs" dxfId="8808" priority="48" operator="lessThan">
      <formula>0.29</formula>
    </cfRule>
  </conditionalFormatting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V46"/>
  <sheetViews>
    <sheetView topLeftCell="A28" zoomScale="60" zoomScaleNormal="60" workbookViewId="0">
      <selection activeCell="M39" sqref="M39"/>
    </sheetView>
  </sheetViews>
  <sheetFormatPr baseColWidth="10" defaultRowHeight="15"/>
  <cols>
    <col min="1" max="1" width="29.7109375" style="1" customWidth="1"/>
    <col min="2" max="2" width="28.42578125" customWidth="1"/>
    <col min="3" max="3" width="20.28515625" customWidth="1"/>
    <col min="4" max="4" width="22.85546875" customWidth="1"/>
    <col min="5" max="5" width="16.42578125" customWidth="1"/>
    <col min="6" max="6" width="10.7109375" customWidth="1"/>
    <col min="7" max="7" width="16.42578125" customWidth="1"/>
    <col min="8" max="8" width="20.42578125" customWidth="1"/>
    <col min="9" max="9" width="21.42578125" customWidth="1"/>
    <col min="10" max="10" width="14.28515625" customWidth="1"/>
    <col min="11" max="11" width="12.140625" customWidth="1"/>
    <col min="12" max="12" width="11.7109375" customWidth="1"/>
    <col min="13" max="13" width="17.5703125" customWidth="1"/>
    <col min="14" max="14" width="16.5703125" customWidth="1"/>
    <col min="15" max="15" width="10.7109375" customWidth="1"/>
    <col min="16" max="16" width="15.42578125" customWidth="1"/>
    <col min="17" max="17" width="9.85546875" customWidth="1"/>
    <col min="18" max="18" width="12.42578125" customWidth="1"/>
    <col min="19" max="19" width="13" customWidth="1"/>
    <col min="20" max="20" width="13.5703125" customWidth="1"/>
    <col min="21" max="21" width="13" customWidth="1"/>
    <col min="22" max="22" width="16.28515625" customWidth="1"/>
  </cols>
  <sheetData>
    <row r="1" spans="1:22" ht="40.5" customHeight="1">
      <c r="A1" s="459" t="s">
        <v>129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2" ht="12" customHeight="1" thickBot="1"/>
    <row r="3" spans="1:22" ht="22.5" customHeight="1" thickBot="1">
      <c r="A3" s="517" t="s">
        <v>0</v>
      </c>
      <c r="B3" s="518"/>
      <c r="C3" s="518"/>
      <c r="D3" s="519"/>
      <c r="E3" s="469" t="s">
        <v>1</v>
      </c>
      <c r="F3" s="460" t="s">
        <v>2</v>
      </c>
      <c r="G3" s="469" t="s">
        <v>3</v>
      </c>
      <c r="H3" s="460" t="s">
        <v>4</v>
      </c>
      <c r="I3" s="469" t="s">
        <v>5</v>
      </c>
      <c r="J3" s="460" t="s">
        <v>6</v>
      </c>
      <c r="K3" s="469" t="s">
        <v>7</v>
      </c>
      <c r="L3" s="460" t="s">
        <v>4</v>
      </c>
      <c r="M3" s="469" t="s">
        <v>8</v>
      </c>
      <c r="N3" s="460" t="s">
        <v>9</v>
      </c>
      <c r="O3" s="469" t="s">
        <v>10</v>
      </c>
      <c r="P3" s="460" t="s">
        <v>11</v>
      </c>
      <c r="Q3" s="469" t="s">
        <v>4</v>
      </c>
      <c r="R3" s="460" t="s">
        <v>12</v>
      </c>
      <c r="S3" s="469" t="s">
        <v>13</v>
      </c>
      <c r="T3" s="460" t="s">
        <v>14</v>
      </c>
      <c r="U3" s="469" t="s">
        <v>4</v>
      </c>
      <c r="V3" s="460" t="s">
        <v>15</v>
      </c>
    </row>
    <row r="4" spans="1:22" ht="30" customHeight="1" thickBot="1">
      <c r="A4" s="2" t="s">
        <v>16</v>
      </c>
      <c r="B4" s="3" t="s">
        <v>17</v>
      </c>
      <c r="C4" s="4" t="s">
        <v>18</v>
      </c>
      <c r="D4" s="5" t="s">
        <v>19</v>
      </c>
      <c r="E4" s="470"/>
      <c r="F4" s="461"/>
      <c r="G4" s="470"/>
      <c r="H4" s="461"/>
      <c r="I4" s="470"/>
      <c r="J4" s="461"/>
      <c r="K4" s="470"/>
      <c r="L4" s="461"/>
      <c r="M4" s="470"/>
      <c r="N4" s="461"/>
      <c r="O4" s="470"/>
      <c r="P4" s="461"/>
      <c r="Q4" s="470"/>
      <c r="R4" s="461"/>
      <c r="S4" s="470"/>
      <c r="T4" s="461"/>
      <c r="U4" s="470"/>
      <c r="V4" s="461"/>
    </row>
    <row r="5" spans="1:22" ht="39" customHeight="1" thickBot="1">
      <c r="A5" s="173"/>
      <c r="B5" s="6" t="s">
        <v>20</v>
      </c>
      <c r="C5" s="465" t="s">
        <v>21</v>
      </c>
      <c r="D5" s="466"/>
      <c r="E5" s="470"/>
      <c r="F5" s="461"/>
      <c r="G5" s="470"/>
      <c r="H5" s="461"/>
      <c r="I5" s="470"/>
      <c r="J5" s="461"/>
      <c r="K5" s="470"/>
      <c r="L5" s="461"/>
      <c r="M5" s="470"/>
      <c r="N5" s="461"/>
      <c r="O5" s="470"/>
      <c r="P5" s="461"/>
      <c r="Q5" s="470"/>
      <c r="R5" s="461"/>
      <c r="S5" s="470"/>
      <c r="T5" s="461"/>
      <c r="U5" s="470"/>
      <c r="V5" s="461"/>
    </row>
    <row r="6" spans="1:22" ht="12" customHeight="1" thickBot="1">
      <c r="A6" s="174"/>
      <c r="B6" s="176"/>
      <c r="C6" s="176"/>
      <c r="D6" s="177"/>
      <c r="E6" s="471"/>
      <c r="F6" s="462"/>
      <c r="G6" s="471"/>
      <c r="H6" s="462"/>
      <c r="I6" s="471"/>
      <c r="J6" s="462"/>
      <c r="K6" s="471"/>
      <c r="L6" s="462"/>
      <c r="M6" s="471"/>
      <c r="N6" s="462"/>
      <c r="O6" s="471"/>
      <c r="P6" s="462"/>
      <c r="Q6" s="471"/>
      <c r="R6" s="462"/>
      <c r="S6" s="471"/>
      <c r="T6" s="462"/>
      <c r="U6" s="471"/>
      <c r="V6" s="462"/>
    </row>
    <row r="7" spans="1:22" ht="45.75" customHeight="1" thickBot="1">
      <c r="A7" s="7" t="s">
        <v>22</v>
      </c>
      <c r="B7" s="7" t="s">
        <v>23</v>
      </c>
      <c r="C7" s="7" t="s">
        <v>24</v>
      </c>
      <c r="D7" s="103" t="s">
        <v>570</v>
      </c>
      <c r="E7" s="475" t="s">
        <v>25</v>
      </c>
      <c r="F7" s="475"/>
      <c r="G7" s="476"/>
      <c r="H7" s="9">
        <f>H8/H9</f>
        <v>1</v>
      </c>
      <c r="I7" s="477" t="s">
        <v>25</v>
      </c>
      <c r="J7" s="475"/>
      <c r="K7" s="476"/>
      <c r="L7" s="9">
        <f t="shared" ref="L7:M7" si="0">L8/L9</f>
        <v>1</v>
      </c>
      <c r="M7" s="10">
        <f t="shared" si="0"/>
        <v>1</v>
      </c>
      <c r="N7" s="477" t="s">
        <v>25</v>
      </c>
      <c r="O7" s="475"/>
      <c r="P7" s="476"/>
      <c r="Q7" s="9">
        <f>Q8/Q9</f>
        <v>0.66666666666666663</v>
      </c>
      <c r="R7" s="477" t="s">
        <v>25</v>
      </c>
      <c r="S7" s="475"/>
      <c r="T7" s="476"/>
      <c r="U7" s="9">
        <f t="shared" ref="U7:V7" si="1">U8/U9</f>
        <v>0</v>
      </c>
      <c r="V7" s="10">
        <f t="shared" si="1"/>
        <v>0.66666666666666663</v>
      </c>
    </row>
    <row r="8" spans="1:22" ht="30" customHeight="1">
      <c r="A8" s="551" t="s">
        <v>144</v>
      </c>
      <c r="B8" s="598" t="s">
        <v>44</v>
      </c>
      <c r="C8" s="596" t="s">
        <v>146</v>
      </c>
      <c r="D8" s="147" t="s">
        <v>41</v>
      </c>
      <c r="E8" s="75">
        <v>50</v>
      </c>
      <c r="F8" s="76">
        <v>50</v>
      </c>
      <c r="G8" s="77">
        <v>50</v>
      </c>
      <c r="H8" s="16">
        <f>SUM(E8:G8)</f>
        <v>150</v>
      </c>
      <c r="I8" s="75">
        <v>50</v>
      </c>
      <c r="J8" s="76">
        <v>50</v>
      </c>
      <c r="K8" s="77">
        <v>50</v>
      </c>
      <c r="L8" s="16">
        <f>SUM(I8:K8)</f>
        <v>150</v>
      </c>
      <c r="M8" s="17">
        <f>+H8+L8</f>
        <v>300</v>
      </c>
      <c r="N8" s="75">
        <v>50</v>
      </c>
      <c r="O8" s="76">
        <v>50</v>
      </c>
      <c r="P8" s="77"/>
      <c r="Q8" s="16">
        <f>SUM(N8:P8)</f>
        <v>100</v>
      </c>
      <c r="R8" s="13"/>
      <c r="S8" s="14"/>
      <c r="T8" s="15"/>
      <c r="U8" s="16">
        <f>SUM(R8:T8)</f>
        <v>0</v>
      </c>
      <c r="V8" s="17">
        <f>+H8+L8+Q8+U8</f>
        <v>400</v>
      </c>
    </row>
    <row r="9" spans="1:22" ht="34.5" customHeight="1" thickBot="1">
      <c r="A9" s="552"/>
      <c r="B9" s="599"/>
      <c r="C9" s="597"/>
      <c r="D9" s="34" t="s">
        <v>42</v>
      </c>
      <c r="E9" s="84">
        <v>50</v>
      </c>
      <c r="F9" s="85">
        <v>50</v>
      </c>
      <c r="G9" s="86">
        <v>50</v>
      </c>
      <c r="H9" s="22">
        <f>SUM(E9:G9)</f>
        <v>150</v>
      </c>
      <c r="I9" s="84">
        <v>50</v>
      </c>
      <c r="J9" s="85">
        <v>50</v>
      </c>
      <c r="K9" s="86">
        <v>50</v>
      </c>
      <c r="L9" s="22">
        <f>SUM(I9:K9)</f>
        <v>150</v>
      </c>
      <c r="M9" s="23">
        <f>+H9+L9</f>
        <v>300</v>
      </c>
      <c r="N9" s="84">
        <v>50</v>
      </c>
      <c r="O9" s="85">
        <v>50</v>
      </c>
      <c r="P9" s="86">
        <v>50</v>
      </c>
      <c r="Q9" s="22">
        <f>SUM(N9:P9)</f>
        <v>150</v>
      </c>
      <c r="R9" s="19">
        <v>50</v>
      </c>
      <c r="S9" s="20">
        <v>50</v>
      </c>
      <c r="T9" s="21">
        <v>50</v>
      </c>
      <c r="U9" s="22">
        <f>SUM(R9:T9)</f>
        <v>150</v>
      </c>
      <c r="V9" s="23">
        <f>+H9+L9+Q9+U9</f>
        <v>600</v>
      </c>
    </row>
    <row r="10" spans="1:22" ht="48" customHeight="1" thickBot="1">
      <c r="A10" s="552"/>
      <c r="B10" s="24" t="s">
        <v>26</v>
      </c>
      <c r="C10" s="7" t="s">
        <v>24</v>
      </c>
      <c r="D10" s="103" t="s">
        <v>27</v>
      </c>
      <c r="E10" s="478" t="s">
        <v>25</v>
      </c>
      <c r="F10" s="478"/>
      <c r="G10" s="479"/>
      <c r="H10" s="25">
        <f>H11/H12</f>
        <v>1</v>
      </c>
      <c r="I10" s="478" t="s">
        <v>25</v>
      </c>
      <c r="J10" s="478"/>
      <c r="K10" s="479"/>
      <c r="L10" s="25">
        <f>L11/L12</f>
        <v>1</v>
      </c>
      <c r="M10" s="26">
        <f>M11/M12</f>
        <v>1</v>
      </c>
      <c r="N10" s="478" t="s">
        <v>25</v>
      </c>
      <c r="O10" s="478"/>
      <c r="P10" s="479"/>
      <c r="Q10" s="25">
        <f>Q11/Q12</f>
        <v>0.66666666666666663</v>
      </c>
      <c r="R10" s="480" t="s">
        <v>25</v>
      </c>
      <c r="S10" s="481"/>
      <c r="T10" s="482"/>
      <c r="U10" s="25">
        <f>U11/U12</f>
        <v>0</v>
      </c>
      <c r="V10" s="26">
        <f>V11/V12</f>
        <v>0.66666666666666663</v>
      </c>
    </row>
    <row r="11" spans="1:22" ht="30" customHeight="1">
      <c r="A11" s="552"/>
      <c r="B11" s="524" t="s">
        <v>40</v>
      </c>
      <c r="C11" s="596" t="s">
        <v>147</v>
      </c>
      <c r="D11" s="147" t="s">
        <v>41</v>
      </c>
      <c r="E11" s="75">
        <v>12</v>
      </c>
      <c r="F11" s="76">
        <v>12</v>
      </c>
      <c r="G11" s="77">
        <v>12</v>
      </c>
      <c r="H11" s="16">
        <f>SUM(E11:G11)</f>
        <v>36</v>
      </c>
      <c r="I11" s="75">
        <v>12</v>
      </c>
      <c r="J11" s="76">
        <v>12</v>
      </c>
      <c r="K11" s="77">
        <v>12</v>
      </c>
      <c r="L11" s="16">
        <f>SUM(I11:K11)</f>
        <v>36</v>
      </c>
      <c r="M11" s="17">
        <f>+H11+L11</f>
        <v>72</v>
      </c>
      <c r="N11" s="75">
        <v>12</v>
      </c>
      <c r="O11" s="76">
        <v>12</v>
      </c>
      <c r="P11" s="77"/>
      <c r="Q11" s="16">
        <f>SUM(N11:P11)</f>
        <v>24</v>
      </c>
      <c r="R11" s="13"/>
      <c r="S11" s="14"/>
      <c r="T11" s="15"/>
      <c r="U11" s="16">
        <f>SUM(R11:T11)</f>
        <v>0</v>
      </c>
      <c r="V11" s="17">
        <f>+H11+L11+Q11+U11</f>
        <v>96</v>
      </c>
    </row>
    <row r="12" spans="1:22" ht="30" customHeight="1" thickBot="1">
      <c r="A12" s="552"/>
      <c r="B12" s="525"/>
      <c r="C12" s="597"/>
      <c r="D12" s="34" t="s">
        <v>42</v>
      </c>
      <c r="E12" s="84">
        <v>12</v>
      </c>
      <c r="F12" s="85">
        <v>12</v>
      </c>
      <c r="G12" s="86">
        <v>12</v>
      </c>
      <c r="H12" s="22">
        <f>SUM(E12:G12)</f>
        <v>36</v>
      </c>
      <c r="I12" s="84">
        <v>12</v>
      </c>
      <c r="J12" s="85">
        <v>12</v>
      </c>
      <c r="K12" s="86">
        <v>12</v>
      </c>
      <c r="L12" s="22">
        <f>SUM(I12:K12)</f>
        <v>36</v>
      </c>
      <c r="M12" s="23">
        <f>+H12+L12</f>
        <v>72</v>
      </c>
      <c r="N12" s="84">
        <v>12</v>
      </c>
      <c r="O12" s="85">
        <v>12</v>
      </c>
      <c r="P12" s="86">
        <v>12</v>
      </c>
      <c r="Q12" s="22">
        <f>SUM(N12:P12)</f>
        <v>36</v>
      </c>
      <c r="R12" s="19">
        <v>12</v>
      </c>
      <c r="S12" s="20">
        <v>12</v>
      </c>
      <c r="T12" s="21">
        <v>12</v>
      </c>
      <c r="U12" s="22">
        <f>SUM(R12:T12)</f>
        <v>36</v>
      </c>
      <c r="V12" s="23">
        <f>+H12+L12+Q12+U12</f>
        <v>144</v>
      </c>
    </row>
    <row r="13" spans="1:22" ht="46.5" customHeight="1" thickBot="1">
      <c r="A13" s="552"/>
      <c r="B13" s="24" t="s">
        <v>28</v>
      </c>
      <c r="C13" s="7" t="s">
        <v>24</v>
      </c>
      <c r="D13" s="103" t="s">
        <v>27</v>
      </c>
      <c r="E13" s="478" t="s">
        <v>25</v>
      </c>
      <c r="F13" s="478"/>
      <c r="G13" s="479"/>
      <c r="H13" s="25">
        <f>H14/H15</f>
        <v>1</v>
      </c>
      <c r="I13" s="478" t="s">
        <v>25</v>
      </c>
      <c r="J13" s="478"/>
      <c r="K13" s="479"/>
      <c r="L13" s="25">
        <f>L14/L15</f>
        <v>1</v>
      </c>
      <c r="M13" s="26">
        <f>M14/M15</f>
        <v>1</v>
      </c>
      <c r="N13" s="478" t="s">
        <v>25</v>
      </c>
      <c r="O13" s="478"/>
      <c r="P13" s="479"/>
      <c r="Q13" s="25">
        <f>Q14/Q15</f>
        <v>0.66304347826086951</v>
      </c>
      <c r="R13" s="480" t="s">
        <v>25</v>
      </c>
      <c r="S13" s="481"/>
      <c r="T13" s="482"/>
      <c r="U13" s="25">
        <f>U14/U15</f>
        <v>0</v>
      </c>
      <c r="V13" s="26">
        <f>V14/V15</f>
        <v>0.66301369863013704</v>
      </c>
    </row>
    <row r="14" spans="1:22" ht="30" customHeight="1">
      <c r="A14" s="552"/>
      <c r="B14" s="598" t="s">
        <v>47</v>
      </c>
      <c r="C14" s="596" t="s">
        <v>148</v>
      </c>
      <c r="D14" s="147" t="s">
        <v>154</v>
      </c>
      <c r="E14" s="75">
        <v>31</v>
      </c>
      <c r="F14" s="76">
        <v>28</v>
      </c>
      <c r="G14" s="77">
        <v>31</v>
      </c>
      <c r="H14" s="16">
        <f>SUM(E14:G14)</f>
        <v>90</v>
      </c>
      <c r="I14" s="75">
        <v>30</v>
      </c>
      <c r="J14" s="76">
        <v>31</v>
      </c>
      <c r="K14" s="77">
        <v>30</v>
      </c>
      <c r="L14" s="16">
        <f>SUM(I14:K14)</f>
        <v>91</v>
      </c>
      <c r="M14" s="17">
        <f>+H14+L14</f>
        <v>181</v>
      </c>
      <c r="N14" s="75">
        <v>30</v>
      </c>
      <c r="O14" s="76">
        <v>31</v>
      </c>
      <c r="P14" s="77"/>
      <c r="Q14" s="16">
        <f>SUM(N14:P14)</f>
        <v>61</v>
      </c>
      <c r="R14" s="13"/>
      <c r="S14" s="14"/>
      <c r="T14" s="15"/>
      <c r="U14" s="16">
        <f>SUM(R14:T14)</f>
        <v>0</v>
      </c>
      <c r="V14" s="17">
        <f>+H14+L14+Q14+U14</f>
        <v>242</v>
      </c>
    </row>
    <row r="15" spans="1:22" ht="30" customHeight="1" thickBot="1">
      <c r="A15" s="552"/>
      <c r="B15" s="599"/>
      <c r="C15" s="597"/>
      <c r="D15" s="40" t="s">
        <v>155</v>
      </c>
      <c r="E15" s="84">
        <v>31</v>
      </c>
      <c r="F15" s="85">
        <v>28</v>
      </c>
      <c r="G15" s="86">
        <v>31</v>
      </c>
      <c r="H15" s="22">
        <f>SUM(E15:G15)</f>
        <v>90</v>
      </c>
      <c r="I15" s="84">
        <v>30</v>
      </c>
      <c r="J15" s="85">
        <v>31</v>
      </c>
      <c r="K15" s="86">
        <v>30</v>
      </c>
      <c r="L15" s="22">
        <f>SUM(I15:K15)</f>
        <v>91</v>
      </c>
      <c r="M15" s="23">
        <f>+H15+L15</f>
        <v>181</v>
      </c>
      <c r="N15" s="84">
        <v>30</v>
      </c>
      <c r="O15" s="85">
        <v>31</v>
      </c>
      <c r="P15" s="86">
        <v>31</v>
      </c>
      <c r="Q15" s="22">
        <f>SUM(N15:P15)</f>
        <v>92</v>
      </c>
      <c r="R15" s="19">
        <v>30</v>
      </c>
      <c r="S15" s="20">
        <v>31</v>
      </c>
      <c r="T15" s="21">
        <v>31</v>
      </c>
      <c r="U15" s="22">
        <f>SUM(R15:T15)</f>
        <v>92</v>
      </c>
      <c r="V15" s="23">
        <f>+H15+L15+Q15+U15</f>
        <v>365</v>
      </c>
    </row>
    <row r="16" spans="1:22" ht="48" customHeight="1" thickBot="1">
      <c r="A16" s="552"/>
      <c r="B16" s="24" t="s">
        <v>143</v>
      </c>
      <c r="C16" s="7" t="s">
        <v>24</v>
      </c>
      <c r="D16" s="103" t="s">
        <v>27</v>
      </c>
      <c r="E16" s="478" t="s">
        <v>25</v>
      </c>
      <c r="F16" s="478"/>
      <c r="G16" s="479"/>
      <c r="H16" s="25">
        <f>H17/H18</f>
        <v>1</v>
      </c>
      <c r="I16" s="478" t="s">
        <v>25</v>
      </c>
      <c r="J16" s="478"/>
      <c r="K16" s="479"/>
      <c r="L16" s="25">
        <f>L17/L18</f>
        <v>1</v>
      </c>
      <c r="M16" s="26">
        <f>M17/M18</f>
        <v>1</v>
      </c>
      <c r="N16" s="478" t="s">
        <v>25</v>
      </c>
      <c r="O16" s="478"/>
      <c r="P16" s="479"/>
      <c r="Q16" s="25">
        <f>Q17/Q18</f>
        <v>0.66666666666666663</v>
      </c>
      <c r="R16" s="480" t="s">
        <v>25</v>
      </c>
      <c r="S16" s="481"/>
      <c r="T16" s="482"/>
      <c r="U16" s="25">
        <f>U17/U18</f>
        <v>0</v>
      </c>
      <c r="V16" s="26">
        <f>V17/V18</f>
        <v>0.66666666666666663</v>
      </c>
    </row>
    <row r="17" spans="1:22" ht="30" customHeight="1">
      <c r="A17" s="552"/>
      <c r="B17" s="594" t="s">
        <v>1246</v>
      </c>
      <c r="C17" s="596" t="s">
        <v>149</v>
      </c>
      <c r="D17" s="147" t="s">
        <v>41</v>
      </c>
      <c r="E17" s="75">
        <v>1</v>
      </c>
      <c r="F17" s="76">
        <v>1</v>
      </c>
      <c r="G17" s="77">
        <v>1</v>
      </c>
      <c r="H17" s="16">
        <f>SUM(E17:G17)</f>
        <v>3</v>
      </c>
      <c r="I17" s="75">
        <v>1</v>
      </c>
      <c r="J17" s="76">
        <v>1</v>
      </c>
      <c r="K17" s="77">
        <v>1</v>
      </c>
      <c r="L17" s="16">
        <f>SUM(I17:K17)</f>
        <v>3</v>
      </c>
      <c r="M17" s="17">
        <f>+H17+L17</f>
        <v>6</v>
      </c>
      <c r="N17" s="75">
        <v>1</v>
      </c>
      <c r="O17" s="76">
        <v>1</v>
      </c>
      <c r="P17" s="77"/>
      <c r="Q17" s="16">
        <f>SUM(N17:P17)</f>
        <v>2</v>
      </c>
      <c r="R17" s="13"/>
      <c r="S17" s="14"/>
      <c r="T17" s="15"/>
      <c r="U17" s="16">
        <f>SUM(R17:T17)</f>
        <v>0</v>
      </c>
      <c r="V17" s="17">
        <f>+H17+L17+Q17+U17</f>
        <v>8</v>
      </c>
    </row>
    <row r="18" spans="1:22" ht="30" customHeight="1" thickBot="1">
      <c r="A18" s="593"/>
      <c r="B18" s="595"/>
      <c r="C18" s="597"/>
      <c r="D18" s="34" t="s">
        <v>42</v>
      </c>
      <c r="E18" s="84">
        <v>1</v>
      </c>
      <c r="F18" s="85">
        <v>1</v>
      </c>
      <c r="G18" s="86">
        <v>1</v>
      </c>
      <c r="H18" s="22">
        <f>SUM(E18:G18)</f>
        <v>3</v>
      </c>
      <c r="I18" s="84">
        <v>1</v>
      </c>
      <c r="J18" s="85">
        <v>1</v>
      </c>
      <c r="K18" s="86">
        <v>1</v>
      </c>
      <c r="L18" s="22">
        <f>SUM(I18:K18)</f>
        <v>3</v>
      </c>
      <c r="M18" s="23">
        <f>+H18+L18</f>
        <v>6</v>
      </c>
      <c r="N18" s="84">
        <v>1</v>
      </c>
      <c r="O18" s="85">
        <v>1</v>
      </c>
      <c r="P18" s="86">
        <v>1</v>
      </c>
      <c r="Q18" s="22">
        <f>SUM(N18:P18)</f>
        <v>3</v>
      </c>
      <c r="R18" s="19">
        <v>1</v>
      </c>
      <c r="S18" s="20">
        <v>1</v>
      </c>
      <c r="T18" s="21">
        <v>1</v>
      </c>
      <c r="U18" s="22">
        <f>SUM(R18:T18)</f>
        <v>3</v>
      </c>
      <c r="V18" s="23">
        <f>+H18+L18+Q18+U18</f>
        <v>12</v>
      </c>
    </row>
    <row r="19" spans="1:22" ht="42" customHeight="1" thickBot="1">
      <c r="A19" s="7" t="s">
        <v>29</v>
      </c>
      <c r="B19" s="448" t="s">
        <v>30</v>
      </c>
      <c r="C19" s="7" t="s">
        <v>24</v>
      </c>
      <c r="D19" s="103" t="s">
        <v>27</v>
      </c>
      <c r="E19" s="478" t="s">
        <v>25</v>
      </c>
      <c r="F19" s="478"/>
      <c r="G19" s="479"/>
      <c r="H19" s="25">
        <f t="shared" ref="H19" si="2">H20/H21</f>
        <v>0</v>
      </c>
      <c r="I19" s="478" t="s">
        <v>25</v>
      </c>
      <c r="J19" s="478"/>
      <c r="K19" s="479"/>
      <c r="L19" s="25" t="e">
        <f t="shared" ref="L19:M19" si="3">L20/L21</f>
        <v>#DIV/0!</v>
      </c>
      <c r="M19" s="26">
        <f t="shared" si="3"/>
        <v>0</v>
      </c>
      <c r="N19" s="478" t="s">
        <v>25</v>
      </c>
      <c r="O19" s="478"/>
      <c r="P19" s="479"/>
      <c r="Q19" s="25">
        <f t="shared" ref="Q19" si="4">Q20/Q21</f>
        <v>0</v>
      </c>
      <c r="R19" s="480" t="s">
        <v>25</v>
      </c>
      <c r="S19" s="481"/>
      <c r="T19" s="482"/>
      <c r="U19" s="25">
        <f t="shared" ref="U19:V19" si="5">U20/U21</f>
        <v>0</v>
      </c>
      <c r="V19" s="26">
        <f t="shared" si="5"/>
        <v>0</v>
      </c>
    </row>
    <row r="20" spans="1:22" ht="34.5" customHeight="1">
      <c r="A20" s="547" t="s">
        <v>145</v>
      </c>
      <c r="B20" s="483" t="s">
        <v>50</v>
      </c>
      <c r="C20" s="594" t="s">
        <v>150</v>
      </c>
      <c r="D20" s="147" t="s">
        <v>156</v>
      </c>
      <c r="E20" s="75">
        <v>0</v>
      </c>
      <c r="F20" s="76"/>
      <c r="G20" s="77"/>
      <c r="H20" s="16">
        <f>SUM(E20:G20)</f>
        <v>0</v>
      </c>
      <c r="I20" s="75"/>
      <c r="J20" s="76"/>
      <c r="K20" s="77"/>
      <c r="L20" s="16">
        <f>SUM(I20:K20)</f>
        <v>0</v>
      </c>
      <c r="M20" s="17">
        <f>+H20+L20</f>
        <v>0</v>
      </c>
      <c r="N20" s="75"/>
      <c r="O20" s="76"/>
      <c r="P20" s="77"/>
      <c r="Q20" s="16">
        <f>SUM(N20:P20)</f>
        <v>0</v>
      </c>
      <c r="R20" s="13"/>
      <c r="S20" s="14"/>
      <c r="T20" s="15"/>
      <c r="U20" s="16">
        <f>SUM(R20:T20)</f>
        <v>0</v>
      </c>
      <c r="V20" s="17">
        <f>+H20+L20+Q20+U20</f>
        <v>0</v>
      </c>
    </row>
    <row r="21" spans="1:22" ht="34.5" customHeight="1" thickBot="1">
      <c r="A21" s="548"/>
      <c r="B21" s="484"/>
      <c r="C21" s="595"/>
      <c r="D21" s="34" t="s">
        <v>157</v>
      </c>
      <c r="E21" s="84">
        <v>1</v>
      </c>
      <c r="F21" s="85"/>
      <c r="G21" s="86"/>
      <c r="H21" s="22">
        <f>SUM(E21:G21)</f>
        <v>1</v>
      </c>
      <c r="I21" s="84"/>
      <c r="J21" s="85"/>
      <c r="K21" s="86"/>
      <c r="L21" s="22">
        <f>SUM(I21:K21)</f>
        <v>0</v>
      </c>
      <c r="M21" s="23">
        <f>+H21+L21</f>
        <v>1</v>
      </c>
      <c r="N21" s="84">
        <v>1</v>
      </c>
      <c r="O21" s="85"/>
      <c r="P21" s="86"/>
      <c r="Q21" s="22">
        <f>SUM(N21:P21)</f>
        <v>1</v>
      </c>
      <c r="R21" s="19">
        <v>1</v>
      </c>
      <c r="S21" s="20"/>
      <c r="T21" s="21"/>
      <c r="U21" s="22">
        <f>SUM(R21:T21)</f>
        <v>1</v>
      </c>
      <c r="V21" s="23">
        <f>+H21+L21+Q21+U21</f>
        <v>3</v>
      </c>
    </row>
    <row r="22" spans="1:22" ht="39.75" customHeight="1" thickBot="1">
      <c r="A22" s="548"/>
      <c r="B22" s="448" t="s">
        <v>31</v>
      </c>
      <c r="C22" s="7" t="s">
        <v>24</v>
      </c>
      <c r="D22" s="103" t="s">
        <v>27</v>
      </c>
      <c r="E22" s="478" t="s">
        <v>25</v>
      </c>
      <c r="F22" s="478"/>
      <c r="G22" s="479"/>
      <c r="H22" s="25">
        <f t="shared" ref="H22" si="6">H23/H24</f>
        <v>5</v>
      </c>
      <c r="I22" s="478" t="s">
        <v>25</v>
      </c>
      <c r="J22" s="478"/>
      <c r="K22" s="479"/>
      <c r="L22" s="25">
        <f t="shared" ref="L22:M22" si="7">L23/L24</f>
        <v>3</v>
      </c>
      <c r="M22" s="26">
        <f t="shared" si="7"/>
        <v>4</v>
      </c>
      <c r="N22" s="478" t="s">
        <v>25</v>
      </c>
      <c r="O22" s="478"/>
      <c r="P22" s="479"/>
      <c r="Q22" s="25">
        <f t="shared" ref="Q22" si="8">Q23/Q24</f>
        <v>0</v>
      </c>
      <c r="R22" s="480" t="s">
        <v>25</v>
      </c>
      <c r="S22" s="481"/>
      <c r="T22" s="482"/>
      <c r="U22" s="25">
        <f t="shared" ref="U22:V22" si="9">U23/U24</f>
        <v>0</v>
      </c>
      <c r="V22" s="26">
        <f t="shared" si="9"/>
        <v>2</v>
      </c>
    </row>
    <row r="23" spans="1:22" ht="32.25" customHeight="1">
      <c r="A23" s="548"/>
      <c r="B23" s="483" t="s">
        <v>52</v>
      </c>
      <c r="C23" s="594" t="s">
        <v>151</v>
      </c>
      <c r="D23" s="147" t="s">
        <v>158</v>
      </c>
      <c r="E23" s="75">
        <v>3</v>
      </c>
      <c r="F23" s="76">
        <v>1</v>
      </c>
      <c r="G23" s="77">
        <v>1</v>
      </c>
      <c r="H23" s="16">
        <f>SUM(E23:G23)</f>
        <v>5</v>
      </c>
      <c r="I23" s="75">
        <v>3</v>
      </c>
      <c r="J23" s="76"/>
      <c r="K23" s="77"/>
      <c r="L23" s="16">
        <f>SUM(I23:K23)</f>
        <v>3</v>
      </c>
      <c r="M23" s="17">
        <f>+H23+L23</f>
        <v>8</v>
      </c>
      <c r="N23" s="75"/>
      <c r="O23" s="76">
        <v>0</v>
      </c>
      <c r="P23" s="77"/>
      <c r="Q23" s="16">
        <f>SUM(N23:P23)</f>
        <v>0</v>
      </c>
      <c r="R23" s="13"/>
      <c r="S23" s="14"/>
      <c r="T23" s="15"/>
      <c r="U23" s="16">
        <f>SUM(R23:T23)</f>
        <v>0</v>
      </c>
      <c r="V23" s="17">
        <f>+H23+L23+Q23+U23</f>
        <v>8</v>
      </c>
    </row>
    <row r="24" spans="1:22" ht="32.25" customHeight="1" thickBot="1">
      <c r="A24" s="602"/>
      <c r="B24" s="484"/>
      <c r="C24" s="595"/>
      <c r="D24" s="34" t="s">
        <v>159</v>
      </c>
      <c r="E24" s="84">
        <v>1</v>
      </c>
      <c r="F24" s="85"/>
      <c r="G24" s="86"/>
      <c r="H24" s="22">
        <f>SUM(E24:G24)</f>
        <v>1</v>
      </c>
      <c r="I24" s="84">
        <v>1</v>
      </c>
      <c r="J24" s="85"/>
      <c r="K24" s="86"/>
      <c r="L24" s="22">
        <f>SUM(I24:K24)</f>
        <v>1</v>
      </c>
      <c r="M24" s="23">
        <f>+H24+L24</f>
        <v>2</v>
      </c>
      <c r="N24" s="84"/>
      <c r="O24" s="85">
        <v>1</v>
      </c>
      <c r="P24" s="86"/>
      <c r="Q24" s="22">
        <f>SUM(N24:P24)</f>
        <v>1</v>
      </c>
      <c r="R24" s="19"/>
      <c r="S24" s="20">
        <v>1</v>
      </c>
      <c r="T24" s="21"/>
      <c r="U24" s="22">
        <f>SUM(R24:T24)</f>
        <v>1</v>
      </c>
      <c r="V24" s="23">
        <f>+H24+L24+Q24+U24</f>
        <v>4</v>
      </c>
    </row>
    <row r="25" spans="1:22" ht="39.75" customHeight="1" thickBot="1">
      <c r="A25" s="7" t="s">
        <v>32</v>
      </c>
      <c r="B25" s="448" t="s">
        <v>33</v>
      </c>
      <c r="C25" s="7" t="s">
        <v>24</v>
      </c>
      <c r="D25" s="103" t="s">
        <v>27</v>
      </c>
      <c r="E25" s="478" t="s">
        <v>25</v>
      </c>
      <c r="F25" s="478"/>
      <c r="G25" s="479"/>
      <c r="H25" s="25">
        <f>H26/H27</f>
        <v>0</v>
      </c>
      <c r="I25" s="478" t="s">
        <v>25</v>
      </c>
      <c r="J25" s="478"/>
      <c r="K25" s="479"/>
      <c r="L25" s="25">
        <f>L26/L27</f>
        <v>0</v>
      </c>
      <c r="M25" s="26">
        <f>M26/M27</f>
        <v>0</v>
      </c>
      <c r="N25" s="478" t="s">
        <v>25</v>
      </c>
      <c r="O25" s="478"/>
      <c r="P25" s="479"/>
      <c r="Q25" s="25" t="e">
        <f>Q26/Q27</f>
        <v>#DIV/0!</v>
      </c>
      <c r="R25" s="480" t="s">
        <v>25</v>
      </c>
      <c r="S25" s="481"/>
      <c r="T25" s="482"/>
      <c r="U25" s="25" t="e">
        <f>U26/U27</f>
        <v>#DIV/0!</v>
      </c>
      <c r="V25" s="26">
        <f>V26/V27</f>
        <v>0</v>
      </c>
    </row>
    <row r="26" spans="1:22" ht="39" customHeight="1">
      <c r="A26" s="600" t="s">
        <v>152</v>
      </c>
      <c r="B26" s="483" t="s">
        <v>53</v>
      </c>
      <c r="C26" s="594" t="s">
        <v>153</v>
      </c>
      <c r="D26" s="147" t="s">
        <v>160</v>
      </c>
      <c r="E26" s="75"/>
      <c r="F26" s="76">
        <v>0</v>
      </c>
      <c r="G26" s="77"/>
      <c r="H26" s="16">
        <f t="shared" ref="H26:H27" si="10">SUM(E26:G26)</f>
        <v>0</v>
      </c>
      <c r="I26" s="75"/>
      <c r="J26" s="76">
        <v>0</v>
      </c>
      <c r="K26" s="77"/>
      <c r="L26" s="16">
        <f t="shared" ref="L26" si="11">SUM(I26:K26)</f>
        <v>0</v>
      </c>
      <c r="M26" s="17">
        <f t="shared" ref="M26:M27" si="12">+H26+L26</f>
        <v>0</v>
      </c>
      <c r="N26" s="75"/>
      <c r="O26" s="76"/>
      <c r="P26" s="77"/>
      <c r="Q26" s="16">
        <f t="shared" ref="Q26:Q27" si="13">SUM(N26:P26)</f>
        <v>0</v>
      </c>
      <c r="R26" s="13"/>
      <c r="S26" s="14"/>
      <c r="T26" s="15"/>
      <c r="U26" s="16">
        <f t="shared" ref="U26:U27" si="14">SUM(R26:T26)</f>
        <v>0</v>
      </c>
      <c r="V26" s="17">
        <f t="shared" ref="V26:V27" si="15">+H26+L26+Q26+U26</f>
        <v>0</v>
      </c>
    </row>
    <row r="27" spans="1:22" ht="40.5" customHeight="1" thickBot="1">
      <c r="A27" s="601"/>
      <c r="B27" s="484"/>
      <c r="C27" s="595"/>
      <c r="D27" s="34" t="s">
        <v>161</v>
      </c>
      <c r="E27" s="84"/>
      <c r="F27" s="85">
        <v>1</v>
      </c>
      <c r="G27" s="86"/>
      <c r="H27" s="22">
        <f t="shared" si="10"/>
        <v>1</v>
      </c>
      <c r="I27" s="84"/>
      <c r="J27" s="85">
        <v>1</v>
      </c>
      <c r="K27" s="86"/>
      <c r="L27" s="22">
        <f t="shared" ref="L27" si="16">SUM(I27:K27)</f>
        <v>1</v>
      </c>
      <c r="M27" s="23">
        <f t="shared" si="12"/>
        <v>2</v>
      </c>
      <c r="N27" s="84"/>
      <c r="O27" s="85"/>
      <c r="P27" s="86"/>
      <c r="Q27" s="22">
        <f t="shared" si="13"/>
        <v>0</v>
      </c>
      <c r="R27" s="19"/>
      <c r="S27" s="20"/>
      <c r="T27" s="21"/>
      <c r="U27" s="22">
        <f t="shared" si="14"/>
        <v>0</v>
      </c>
      <c r="V27" s="23">
        <f t="shared" si="15"/>
        <v>2</v>
      </c>
    </row>
    <row r="28" spans="1:22" ht="16.5" customHeight="1"/>
    <row r="29" spans="1:22" ht="45" customHeight="1">
      <c r="A29" s="520"/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</row>
    <row r="30" spans="1:22" ht="12" customHeight="1" thickBot="1"/>
    <row r="31" spans="1:22" ht="27.75" customHeight="1" thickBot="1">
      <c r="A31" s="499" t="s">
        <v>0</v>
      </c>
      <c r="B31" s="500"/>
      <c r="C31" s="507" t="s">
        <v>1</v>
      </c>
      <c r="D31" s="504" t="s">
        <v>2</v>
      </c>
      <c r="E31" s="507" t="s">
        <v>3</v>
      </c>
      <c r="F31" s="504" t="s">
        <v>4</v>
      </c>
      <c r="G31" s="507" t="s">
        <v>5</v>
      </c>
      <c r="H31" s="504" t="s">
        <v>6</v>
      </c>
      <c r="I31" s="507" t="s">
        <v>7</v>
      </c>
      <c r="J31" s="504" t="s">
        <v>4</v>
      </c>
      <c r="K31" s="507" t="s">
        <v>8</v>
      </c>
      <c r="L31" s="504" t="s">
        <v>9</v>
      </c>
      <c r="M31" s="507" t="s">
        <v>10</v>
      </c>
      <c r="N31" s="504" t="s">
        <v>11</v>
      </c>
      <c r="O31" s="507" t="s">
        <v>4</v>
      </c>
      <c r="P31" s="504" t="s">
        <v>12</v>
      </c>
      <c r="Q31" s="507" t="s">
        <v>13</v>
      </c>
      <c r="R31" s="504" t="s">
        <v>14</v>
      </c>
      <c r="S31" s="507" t="s">
        <v>4</v>
      </c>
      <c r="T31" s="504" t="s">
        <v>15</v>
      </c>
    </row>
    <row r="32" spans="1:22" ht="25.5" customHeight="1" thickBot="1">
      <c r="A32" s="2" t="s">
        <v>16</v>
      </c>
      <c r="B32" s="3" t="s">
        <v>17</v>
      </c>
      <c r="C32" s="508"/>
      <c r="D32" s="505"/>
      <c r="E32" s="508"/>
      <c r="F32" s="505"/>
      <c r="G32" s="508"/>
      <c r="H32" s="505"/>
      <c r="I32" s="508"/>
      <c r="J32" s="505"/>
      <c r="K32" s="508"/>
      <c r="L32" s="505"/>
      <c r="M32" s="508"/>
      <c r="N32" s="505"/>
      <c r="O32" s="508"/>
      <c r="P32" s="505"/>
      <c r="Q32" s="508"/>
      <c r="R32" s="505"/>
      <c r="S32" s="508"/>
      <c r="T32" s="505"/>
    </row>
    <row r="33" spans="1:20" ht="27" customHeight="1" thickBot="1">
      <c r="A33" s="4" t="s">
        <v>18</v>
      </c>
      <c r="B33" s="5" t="s">
        <v>19</v>
      </c>
      <c r="C33" s="508"/>
      <c r="D33" s="505"/>
      <c r="E33" s="508"/>
      <c r="F33" s="505"/>
      <c r="G33" s="508"/>
      <c r="H33" s="505"/>
      <c r="I33" s="508"/>
      <c r="J33" s="505"/>
      <c r="K33" s="508"/>
      <c r="L33" s="505"/>
      <c r="M33" s="508"/>
      <c r="N33" s="505"/>
      <c r="O33" s="508"/>
      <c r="P33" s="505"/>
      <c r="Q33" s="508"/>
      <c r="R33" s="505"/>
      <c r="S33" s="508"/>
      <c r="T33" s="505"/>
    </row>
    <row r="34" spans="1:20" ht="27" customHeight="1" thickBot="1">
      <c r="A34" s="31" t="s">
        <v>20</v>
      </c>
      <c r="B34" s="32" t="s">
        <v>21</v>
      </c>
      <c r="C34" s="509"/>
      <c r="D34" s="506"/>
      <c r="E34" s="509"/>
      <c r="F34" s="506"/>
      <c r="G34" s="509"/>
      <c r="H34" s="506"/>
      <c r="I34" s="509"/>
      <c r="J34" s="506"/>
      <c r="K34" s="509"/>
      <c r="L34" s="506"/>
      <c r="M34" s="509"/>
      <c r="N34" s="506"/>
      <c r="O34" s="509"/>
      <c r="P34" s="506"/>
      <c r="Q34" s="509"/>
      <c r="R34" s="506"/>
      <c r="S34" s="509"/>
      <c r="T34" s="506"/>
    </row>
    <row r="35" spans="1:20" ht="35.1" customHeight="1" thickBot="1">
      <c r="A35" s="7" t="s">
        <v>38</v>
      </c>
      <c r="B35" s="38" t="s">
        <v>39</v>
      </c>
      <c r="C35" s="481" t="s">
        <v>25</v>
      </c>
      <c r="D35" s="481"/>
      <c r="E35" s="482"/>
      <c r="F35" s="25">
        <f>F36/F37</f>
        <v>2.35</v>
      </c>
      <c r="G35" s="480" t="s">
        <v>25</v>
      </c>
      <c r="H35" s="481"/>
      <c r="I35" s="482"/>
      <c r="J35" s="25">
        <f>J36/J37</f>
        <v>1.3809523809523809</v>
      </c>
      <c r="K35" s="26">
        <f>K36/K37</f>
        <v>1.8536585365853659</v>
      </c>
      <c r="L35" s="480" t="s">
        <v>25</v>
      </c>
      <c r="M35" s="481"/>
      <c r="N35" s="482"/>
      <c r="O35" s="25">
        <f>O36/O37</f>
        <v>1.32</v>
      </c>
      <c r="P35" s="480" t="s">
        <v>25</v>
      </c>
      <c r="Q35" s="481"/>
      <c r="R35" s="482"/>
      <c r="S35" s="25">
        <f>S36/S37</f>
        <v>0</v>
      </c>
      <c r="T35" s="26">
        <f>T36/T37</f>
        <v>1.345679012345679</v>
      </c>
    </row>
    <row r="36" spans="1:20" ht="35.1" customHeight="1">
      <c r="A36" s="558" t="s">
        <v>162</v>
      </c>
      <c r="B36" s="33" t="s">
        <v>164</v>
      </c>
      <c r="C36" s="258">
        <v>10</v>
      </c>
      <c r="D36" s="76">
        <v>20</v>
      </c>
      <c r="E36" s="77">
        <v>17</v>
      </c>
      <c r="F36" s="16">
        <f>SUM(C36:E36)</f>
        <v>47</v>
      </c>
      <c r="G36" s="13">
        <v>10</v>
      </c>
      <c r="H36" s="14">
        <v>8</v>
      </c>
      <c r="I36" s="15">
        <v>11</v>
      </c>
      <c r="J36" s="16">
        <f>SUM(G36:I36)</f>
        <v>29</v>
      </c>
      <c r="K36" s="17">
        <f>+F36+J36</f>
        <v>76</v>
      </c>
      <c r="L36" s="394">
        <v>16</v>
      </c>
      <c r="M36" s="395">
        <v>17</v>
      </c>
      <c r="N36" s="396"/>
      <c r="O36" s="16">
        <f>SUM(L36:N36)</f>
        <v>33</v>
      </c>
      <c r="P36" s="13"/>
      <c r="Q36" s="14"/>
      <c r="R36" s="15"/>
      <c r="S36" s="16">
        <f>SUM(P36:R36)</f>
        <v>0</v>
      </c>
      <c r="T36" s="17">
        <f>+F36+J36+O36+S36</f>
        <v>109</v>
      </c>
    </row>
    <row r="37" spans="1:20" ht="35.1" customHeight="1" thickBot="1">
      <c r="A37" s="559"/>
      <c r="B37" s="34" t="s">
        <v>165</v>
      </c>
      <c r="C37" s="259">
        <v>5</v>
      </c>
      <c r="D37" s="260">
        <v>10</v>
      </c>
      <c r="E37" s="261">
        <v>5</v>
      </c>
      <c r="F37" s="44">
        <f>SUM(C37:E37)</f>
        <v>20</v>
      </c>
      <c r="G37" s="41">
        <v>10</v>
      </c>
      <c r="H37" s="42">
        <v>5</v>
      </c>
      <c r="I37" s="43">
        <v>6</v>
      </c>
      <c r="J37" s="44">
        <f>SUM(G37:I37)</f>
        <v>21</v>
      </c>
      <c r="K37" s="45">
        <f>+F37+J37</f>
        <v>41</v>
      </c>
      <c r="L37" s="41">
        <v>10</v>
      </c>
      <c r="M37" s="42">
        <v>5</v>
      </c>
      <c r="N37" s="43">
        <v>10</v>
      </c>
      <c r="O37" s="44">
        <f>SUM(L37:N37)</f>
        <v>25</v>
      </c>
      <c r="P37" s="41">
        <v>5</v>
      </c>
      <c r="Q37" s="42">
        <v>5</v>
      </c>
      <c r="R37" s="43">
        <v>5</v>
      </c>
      <c r="S37" s="44">
        <f>SUM(P37:R37)</f>
        <v>15</v>
      </c>
      <c r="T37" s="45">
        <f>+F37+J37+O37+S37</f>
        <v>81</v>
      </c>
    </row>
    <row r="38" spans="1:20" ht="35.1" customHeight="1" thickBot="1">
      <c r="A38" s="7" t="s">
        <v>43</v>
      </c>
      <c r="B38" s="38" t="s">
        <v>39</v>
      </c>
      <c r="C38" s="478" t="s">
        <v>25</v>
      </c>
      <c r="D38" s="478"/>
      <c r="E38" s="479"/>
      <c r="F38" s="25">
        <f>F39/F40</f>
        <v>1.2695652173913043</v>
      </c>
      <c r="G38" s="480" t="s">
        <v>25</v>
      </c>
      <c r="H38" s="481"/>
      <c r="I38" s="482"/>
      <c r="J38" s="25">
        <f>J39/J40</f>
        <v>1.7266666666666666</v>
      </c>
      <c r="K38" s="26">
        <f>K39/K40</f>
        <v>1.45</v>
      </c>
      <c r="L38" s="480" t="s">
        <v>25</v>
      </c>
      <c r="M38" s="481"/>
      <c r="N38" s="482"/>
      <c r="O38" s="25">
        <f>O39/O40</f>
        <v>1.3842105263157896</v>
      </c>
      <c r="P38" s="480" t="s">
        <v>25</v>
      </c>
      <c r="Q38" s="481"/>
      <c r="R38" s="482"/>
      <c r="S38" s="25">
        <f>S39/S40</f>
        <v>0</v>
      </c>
      <c r="T38" s="26">
        <f>T39/T40</f>
        <v>1.1305555555555555</v>
      </c>
    </row>
    <row r="39" spans="1:20" ht="35.1" customHeight="1">
      <c r="A39" s="558" t="s">
        <v>163</v>
      </c>
      <c r="B39" s="11" t="s">
        <v>166</v>
      </c>
      <c r="C39" s="75">
        <v>71</v>
      </c>
      <c r="D39" s="76">
        <v>118</v>
      </c>
      <c r="E39" s="77">
        <v>103</v>
      </c>
      <c r="F39" s="16">
        <f>SUM(C39:E39)</f>
        <v>292</v>
      </c>
      <c r="G39" s="13">
        <v>93</v>
      </c>
      <c r="H39" s="14">
        <v>60</v>
      </c>
      <c r="I39" s="15">
        <v>106</v>
      </c>
      <c r="J39" s="16">
        <f>SUM(G39:I39)</f>
        <v>259</v>
      </c>
      <c r="K39" s="17">
        <f>+F39+J39</f>
        <v>551</v>
      </c>
      <c r="L39" s="394">
        <v>136</v>
      </c>
      <c r="M39" s="395">
        <v>127</v>
      </c>
      <c r="N39" s="396"/>
      <c r="O39" s="16">
        <f>SUM(L39:N39)</f>
        <v>263</v>
      </c>
      <c r="P39" s="13"/>
      <c r="Q39" s="14"/>
      <c r="R39" s="15"/>
      <c r="S39" s="16">
        <f>SUM(P39:R39)</f>
        <v>0</v>
      </c>
      <c r="T39" s="17">
        <f>+F39+J39+O39+S39</f>
        <v>814</v>
      </c>
    </row>
    <row r="40" spans="1:20" ht="35.1" customHeight="1" thickBot="1">
      <c r="A40" s="559"/>
      <c r="B40" s="39" t="s">
        <v>167</v>
      </c>
      <c r="C40" s="84">
        <v>90</v>
      </c>
      <c r="D40" s="85">
        <v>90</v>
      </c>
      <c r="E40" s="86">
        <v>50</v>
      </c>
      <c r="F40" s="22">
        <f>SUM(C40:E40)</f>
        <v>230</v>
      </c>
      <c r="G40" s="19">
        <v>50</v>
      </c>
      <c r="H40" s="20">
        <v>50</v>
      </c>
      <c r="I40" s="21">
        <v>50</v>
      </c>
      <c r="J40" s="22">
        <f>SUM(G40:I40)</f>
        <v>150</v>
      </c>
      <c r="K40" s="23">
        <f>+F40+J40</f>
        <v>380</v>
      </c>
      <c r="L40" s="19">
        <v>60</v>
      </c>
      <c r="M40" s="20">
        <v>80</v>
      </c>
      <c r="N40" s="21">
        <v>50</v>
      </c>
      <c r="O40" s="22">
        <f>SUM(L40:N40)</f>
        <v>190</v>
      </c>
      <c r="P40" s="19">
        <v>50</v>
      </c>
      <c r="Q40" s="20">
        <v>50</v>
      </c>
      <c r="R40" s="21">
        <v>50</v>
      </c>
      <c r="S40" s="22">
        <f>SUM(P40:R40)</f>
        <v>150</v>
      </c>
      <c r="T40" s="23">
        <f>+F40+J40+O40+S40</f>
        <v>720</v>
      </c>
    </row>
    <row r="41" spans="1:20" ht="28.5" customHeight="1" thickBot="1">
      <c r="A41" s="497" t="s">
        <v>45</v>
      </c>
      <c r="B41" s="498"/>
      <c r="C41" s="485" t="s">
        <v>25</v>
      </c>
      <c r="D41" s="478"/>
      <c r="E41" s="479"/>
      <c r="F41" s="397" t="e">
        <f>F42/F43</f>
        <v>#DIV/0!</v>
      </c>
      <c r="G41" s="480" t="s">
        <v>25</v>
      </c>
      <c r="H41" s="481"/>
      <c r="I41" s="482"/>
      <c r="J41" s="397" t="e">
        <f>J42/J43</f>
        <v>#DIV/0!</v>
      </c>
      <c r="K41" s="398" t="e">
        <f>K42/K43</f>
        <v>#DIV/0!</v>
      </c>
      <c r="L41" s="480" t="s">
        <v>25</v>
      </c>
      <c r="M41" s="481"/>
      <c r="N41" s="482"/>
      <c r="O41" s="397" t="e">
        <f>O42/O43</f>
        <v>#DIV/0!</v>
      </c>
      <c r="P41" s="480" t="s">
        <v>25</v>
      </c>
      <c r="Q41" s="481"/>
      <c r="R41" s="482"/>
      <c r="S41" s="397" t="e">
        <f>S42/S43</f>
        <v>#DIV/0!</v>
      </c>
      <c r="T41" s="398" t="e">
        <f>T42/T43</f>
        <v>#DIV/0!</v>
      </c>
    </row>
    <row r="42" spans="1:20" ht="40.5" customHeight="1">
      <c r="A42" s="603" t="s">
        <v>214</v>
      </c>
      <c r="B42" s="47" t="s">
        <v>36</v>
      </c>
      <c r="C42" s="75"/>
      <c r="D42" s="76"/>
      <c r="E42" s="77"/>
      <c r="F42" s="16">
        <f>SUM(C42:E42)</f>
        <v>0</v>
      </c>
      <c r="G42" s="13"/>
      <c r="H42" s="14"/>
      <c r="I42" s="15"/>
      <c r="J42" s="16">
        <f>SUM(G42:I42)</f>
        <v>0</v>
      </c>
      <c r="K42" s="17">
        <f>+F42+J42</f>
        <v>0</v>
      </c>
      <c r="L42" s="394"/>
      <c r="M42" s="395"/>
      <c r="N42" s="396"/>
      <c r="O42" s="16">
        <f>SUM(L42:N42)</f>
        <v>0</v>
      </c>
      <c r="P42" s="13"/>
      <c r="Q42" s="14"/>
      <c r="R42" s="15"/>
      <c r="S42" s="16">
        <f>SUM(P42:R42)</f>
        <v>0</v>
      </c>
      <c r="T42" s="17">
        <f>+F42+J42+O42+S42</f>
        <v>0</v>
      </c>
    </row>
    <row r="43" spans="1:20" ht="44.25" customHeight="1" thickBot="1">
      <c r="A43" s="604"/>
      <c r="B43" s="48" t="s">
        <v>37</v>
      </c>
      <c r="C43" s="84"/>
      <c r="D43" s="85"/>
      <c r="E43" s="86"/>
      <c r="F43" s="22">
        <f>SUM(C43:E43)</f>
        <v>0</v>
      </c>
      <c r="G43" s="28"/>
      <c r="H43" s="29"/>
      <c r="I43" s="30"/>
      <c r="J43" s="22">
        <f>SUM(G43:I43)</f>
        <v>0</v>
      </c>
      <c r="K43" s="23">
        <f>+F43+J43</f>
        <v>0</v>
      </c>
      <c r="L43" s="399"/>
      <c r="M43" s="400"/>
      <c r="N43" s="401"/>
      <c r="O43" s="22">
        <f>SUM(L43:N43)</f>
        <v>0</v>
      </c>
      <c r="P43" s="28"/>
      <c r="Q43" s="29"/>
      <c r="R43" s="30"/>
      <c r="S43" s="22">
        <f>SUM(P43:R43)</f>
        <v>0</v>
      </c>
      <c r="T43" s="23">
        <f>+F43+J43+O43+S43</f>
        <v>0</v>
      </c>
    </row>
    <row r="46" spans="1:20">
      <c r="D46" t="s">
        <v>341</v>
      </c>
    </row>
  </sheetData>
  <mergeCells count="102">
    <mergeCell ref="C41:E41"/>
    <mergeCell ref="G41:I41"/>
    <mergeCell ref="L41:N41"/>
    <mergeCell ref="P41:R41"/>
    <mergeCell ref="A42:A43"/>
    <mergeCell ref="A39:A40"/>
    <mergeCell ref="C35:E35"/>
    <mergeCell ref="G35:I35"/>
    <mergeCell ref="L35:N35"/>
    <mergeCell ref="P35:R35"/>
    <mergeCell ref="A36:A37"/>
    <mergeCell ref="C38:E38"/>
    <mergeCell ref="G38:I38"/>
    <mergeCell ref="L38:N38"/>
    <mergeCell ref="P38:R38"/>
    <mergeCell ref="A41:B41"/>
    <mergeCell ref="A29:T29"/>
    <mergeCell ref="A31:B31"/>
    <mergeCell ref="C31:C34"/>
    <mergeCell ref="D31:D34"/>
    <mergeCell ref="E31:E34"/>
    <mergeCell ref="F31:F34"/>
    <mergeCell ref="G31:G34"/>
    <mergeCell ref="H31:H34"/>
    <mergeCell ref="O31:O34"/>
    <mergeCell ref="P31:P34"/>
    <mergeCell ref="Q31:Q34"/>
    <mergeCell ref="R31:R34"/>
    <mergeCell ref="S31:S34"/>
    <mergeCell ref="T31:T34"/>
    <mergeCell ref="I31:I34"/>
    <mergeCell ref="J31:J34"/>
    <mergeCell ref="K31:K34"/>
    <mergeCell ref="L31:L34"/>
    <mergeCell ref="M31:M34"/>
    <mergeCell ref="N31:N34"/>
    <mergeCell ref="E25:G25"/>
    <mergeCell ref="I25:K25"/>
    <mergeCell ref="N25:P25"/>
    <mergeCell ref="R25:T25"/>
    <mergeCell ref="E19:G19"/>
    <mergeCell ref="I19:K19"/>
    <mergeCell ref="N19:P19"/>
    <mergeCell ref="R19:T19"/>
    <mergeCell ref="A26:A27"/>
    <mergeCell ref="B26:B27"/>
    <mergeCell ref="C26:C27"/>
    <mergeCell ref="A20:A24"/>
    <mergeCell ref="B20:B21"/>
    <mergeCell ref="C20:C21"/>
    <mergeCell ref="E22:G22"/>
    <mergeCell ref="I22:K22"/>
    <mergeCell ref="N22:P22"/>
    <mergeCell ref="B23:B24"/>
    <mergeCell ref="C23:C24"/>
    <mergeCell ref="R16:T16"/>
    <mergeCell ref="R22:T22"/>
    <mergeCell ref="B8:B9"/>
    <mergeCell ref="C8:C9"/>
    <mergeCell ref="E10:G10"/>
    <mergeCell ref="I10:K10"/>
    <mergeCell ref="N10:P10"/>
    <mergeCell ref="B14:B15"/>
    <mergeCell ref="C14:C15"/>
    <mergeCell ref="I16:K16"/>
    <mergeCell ref="N16:P16"/>
    <mergeCell ref="L3:L6"/>
    <mergeCell ref="M3:M6"/>
    <mergeCell ref="N3:N6"/>
    <mergeCell ref="O3:O6"/>
    <mergeCell ref="R10:T10"/>
    <mergeCell ref="B11:B12"/>
    <mergeCell ref="C11:C12"/>
    <mergeCell ref="E13:G13"/>
    <mergeCell ref="I13:K13"/>
    <mergeCell ref="N13:P13"/>
    <mergeCell ref="R13:T13"/>
    <mergeCell ref="I3:I6"/>
    <mergeCell ref="A1:P1"/>
    <mergeCell ref="V3:V6"/>
    <mergeCell ref="C5:D5"/>
    <mergeCell ref="E7:G7"/>
    <mergeCell ref="I7:K7"/>
    <mergeCell ref="A8:A18"/>
    <mergeCell ref="E16:G16"/>
    <mergeCell ref="B17:B18"/>
    <mergeCell ref="C17:C18"/>
    <mergeCell ref="A3:D3"/>
    <mergeCell ref="E3:E6"/>
    <mergeCell ref="F3:F6"/>
    <mergeCell ref="G3:G6"/>
    <mergeCell ref="H3:H6"/>
    <mergeCell ref="N7:P7"/>
    <mergeCell ref="R7:T7"/>
    <mergeCell ref="P3:P6"/>
    <mergeCell ref="Q3:Q6"/>
    <mergeCell ref="R3:R6"/>
    <mergeCell ref="S3:S6"/>
    <mergeCell ref="T3:T6"/>
    <mergeCell ref="U3:U6"/>
    <mergeCell ref="J3:J6"/>
    <mergeCell ref="K3:K6"/>
  </mergeCells>
  <conditionalFormatting sqref="H7">
    <cfRule type="cellIs" dxfId="8807" priority="643" operator="greaterThan">
      <formula>1</formula>
    </cfRule>
    <cfRule type="cellIs" dxfId="8806" priority="644" operator="greaterThan">
      <formula>0.89</formula>
    </cfRule>
    <cfRule type="cellIs" dxfId="8805" priority="645" operator="greaterThan">
      <formula>0.69</formula>
    </cfRule>
    <cfRule type="cellIs" dxfId="8804" priority="646" operator="greaterThan">
      <formula>0.49</formula>
    </cfRule>
    <cfRule type="cellIs" dxfId="8803" priority="647" operator="greaterThan">
      <formula>0.29</formula>
    </cfRule>
    <cfRule type="cellIs" dxfId="8802" priority="648" operator="lessThan">
      <formula>0.29</formula>
    </cfRule>
  </conditionalFormatting>
  <conditionalFormatting sqref="L7">
    <cfRule type="cellIs" dxfId="8801" priority="637" operator="greaterThan">
      <formula>1</formula>
    </cfRule>
    <cfRule type="cellIs" dxfId="8800" priority="638" operator="greaterThan">
      <formula>0.89</formula>
    </cfRule>
    <cfRule type="cellIs" dxfId="8799" priority="639" operator="greaterThan">
      <formula>0.69</formula>
    </cfRule>
    <cfRule type="cellIs" dxfId="8798" priority="640" operator="greaterThan">
      <formula>0.49</formula>
    </cfRule>
    <cfRule type="cellIs" dxfId="8797" priority="641" operator="greaterThan">
      <formula>0.29</formula>
    </cfRule>
    <cfRule type="cellIs" dxfId="8796" priority="642" operator="lessThan">
      <formula>0.29</formula>
    </cfRule>
  </conditionalFormatting>
  <conditionalFormatting sqref="M7">
    <cfRule type="cellIs" dxfId="8795" priority="631" operator="greaterThan">
      <formula>1</formula>
    </cfRule>
    <cfRule type="cellIs" dxfId="8794" priority="632" operator="greaterThan">
      <formula>0.89</formula>
    </cfRule>
    <cfRule type="cellIs" dxfId="8793" priority="633" operator="greaterThan">
      <formula>0.69</formula>
    </cfRule>
    <cfRule type="cellIs" dxfId="8792" priority="634" operator="greaterThan">
      <formula>0.49</formula>
    </cfRule>
    <cfRule type="cellIs" dxfId="8791" priority="635" operator="greaterThan">
      <formula>0.29</formula>
    </cfRule>
    <cfRule type="cellIs" dxfId="8790" priority="636" operator="lessThan">
      <formula>0.29</formula>
    </cfRule>
  </conditionalFormatting>
  <conditionalFormatting sqref="Q7">
    <cfRule type="cellIs" dxfId="8789" priority="625" operator="greaterThan">
      <formula>1</formula>
    </cfRule>
    <cfRule type="cellIs" dxfId="8788" priority="626" operator="greaterThan">
      <formula>0.89</formula>
    </cfRule>
    <cfRule type="cellIs" dxfId="8787" priority="627" operator="greaterThan">
      <formula>0.69</formula>
    </cfRule>
    <cfRule type="cellIs" dxfId="8786" priority="628" operator="greaterThan">
      <formula>0.49</formula>
    </cfRule>
    <cfRule type="cellIs" dxfId="8785" priority="629" operator="greaterThan">
      <formula>0.29</formula>
    </cfRule>
    <cfRule type="cellIs" dxfId="8784" priority="630" operator="lessThan">
      <formula>0.29</formula>
    </cfRule>
  </conditionalFormatting>
  <conditionalFormatting sqref="U7">
    <cfRule type="cellIs" dxfId="8783" priority="619" operator="greaterThan">
      <formula>1</formula>
    </cfRule>
    <cfRule type="cellIs" dxfId="8782" priority="620" operator="greaterThan">
      <formula>0.89</formula>
    </cfRule>
    <cfRule type="cellIs" dxfId="8781" priority="621" operator="greaterThan">
      <formula>0.69</formula>
    </cfRule>
    <cfRule type="cellIs" dxfId="8780" priority="622" operator="greaterThan">
      <formula>0.49</formula>
    </cfRule>
    <cfRule type="cellIs" dxfId="8779" priority="623" operator="greaterThan">
      <formula>0.29</formula>
    </cfRule>
    <cfRule type="cellIs" dxfId="8778" priority="624" operator="lessThan">
      <formula>0.29</formula>
    </cfRule>
  </conditionalFormatting>
  <conditionalFormatting sqref="V7">
    <cfRule type="cellIs" dxfId="8777" priority="613" operator="greaterThan">
      <formula>1</formula>
    </cfRule>
    <cfRule type="cellIs" dxfId="8776" priority="614" operator="greaterThan">
      <formula>0.89</formula>
    </cfRule>
    <cfRule type="cellIs" dxfId="8775" priority="615" operator="greaterThan">
      <formula>0.69</formula>
    </cfRule>
    <cfRule type="cellIs" dxfId="8774" priority="616" operator="greaterThan">
      <formula>0.49</formula>
    </cfRule>
    <cfRule type="cellIs" dxfId="8773" priority="617" operator="greaterThan">
      <formula>0.29</formula>
    </cfRule>
    <cfRule type="cellIs" dxfId="8772" priority="618" operator="lessThan">
      <formula>0.29</formula>
    </cfRule>
  </conditionalFormatting>
  <conditionalFormatting sqref="V25">
    <cfRule type="cellIs" dxfId="8771" priority="469" operator="greaterThan">
      <formula>1</formula>
    </cfRule>
    <cfRule type="cellIs" dxfId="8770" priority="470" operator="greaterThan">
      <formula>0.89</formula>
    </cfRule>
    <cfRule type="cellIs" dxfId="8769" priority="471" operator="greaterThan">
      <formula>0.69</formula>
    </cfRule>
    <cfRule type="cellIs" dxfId="8768" priority="472" operator="greaterThan">
      <formula>0.49</formula>
    </cfRule>
    <cfRule type="cellIs" dxfId="8767" priority="473" operator="greaterThan">
      <formula>0.29</formula>
    </cfRule>
    <cfRule type="cellIs" dxfId="8766" priority="474" operator="lessThan">
      <formula>0.29</formula>
    </cfRule>
  </conditionalFormatting>
  <conditionalFormatting sqref="H10">
    <cfRule type="cellIs" dxfId="8765" priority="607" operator="greaterThan">
      <formula>1</formula>
    </cfRule>
    <cfRule type="cellIs" dxfId="8764" priority="608" operator="greaterThan">
      <formula>0.89</formula>
    </cfRule>
    <cfRule type="cellIs" dxfId="8763" priority="609" operator="greaterThan">
      <formula>0.69</formula>
    </cfRule>
    <cfRule type="cellIs" dxfId="8762" priority="610" operator="greaterThan">
      <formula>0.49</formula>
    </cfRule>
    <cfRule type="cellIs" dxfId="8761" priority="611" operator="greaterThan">
      <formula>0.29</formula>
    </cfRule>
    <cfRule type="cellIs" dxfId="8760" priority="612" operator="lessThan">
      <formula>0.29</formula>
    </cfRule>
  </conditionalFormatting>
  <conditionalFormatting sqref="L10">
    <cfRule type="cellIs" dxfId="8759" priority="601" operator="greaterThan">
      <formula>1</formula>
    </cfRule>
    <cfRule type="cellIs" dxfId="8758" priority="602" operator="greaterThan">
      <formula>0.89</formula>
    </cfRule>
    <cfRule type="cellIs" dxfId="8757" priority="603" operator="greaterThan">
      <formula>0.69</formula>
    </cfRule>
    <cfRule type="cellIs" dxfId="8756" priority="604" operator="greaterThan">
      <formula>0.49</formula>
    </cfRule>
    <cfRule type="cellIs" dxfId="8755" priority="605" operator="greaterThan">
      <formula>0.29</formula>
    </cfRule>
    <cfRule type="cellIs" dxfId="8754" priority="606" operator="lessThan">
      <formula>0.29</formula>
    </cfRule>
  </conditionalFormatting>
  <conditionalFormatting sqref="M10">
    <cfRule type="cellIs" dxfId="8753" priority="595" operator="greaterThan">
      <formula>1</formula>
    </cfRule>
    <cfRule type="cellIs" dxfId="8752" priority="596" operator="greaterThan">
      <formula>0.89</formula>
    </cfRule>
    <cfRule type="cellIs" dxfId="8751" priority="597" operator="greaterThan">
      <formula>0.69</formula>
    </cfRule>
    <cfRule type="cellIs" dxfId="8750" priority="598" operator="greaterThan">
      <formula>0.49</formula>
    </cfRule>
    <cfRule type="cellIs" dxfId="8749" priority="599" operator="greaterThan">
      <formula>0.29</formula>
    </cfRule>
    <cfRule type="cellIs" dxfId="8748" priority="600" operator="lessThan">
      <formula>0.29</formula>
    </cfRule>
  </conditionalFormatting>
  <conditionalFormatting sqref="Q10">
    <cfRule type="cellIs" dxfId="8747" priority="589" operator="greaterThan">
      <formula>1</formula>
    </cfRule>
    <cfRule type="cellIs" dxfId="8746" priority="590" operator="greaterThan">
      <formula>0.89</formula>
    </cfRule>
    <cfRule type="cellIs" dxfId="8745" priority="591" operator="greaterThan">
      <formula>0.69</formula>
    </cfRule>
    <cfRule type="cellIs" dxfId="8744" priority="592" operator="greaterThan">
      <formula>0.49</formula>
    </cfRule>
    <cfRule type="cellIs" dxfId="8743" priority="593" operator="greaterThan">
      <formula>0.29</formula>
    </cfRule>
    <cfRule type="cellIs" dxfId="8742" priority="594" operator="lessThan">
      <formula>0.29</formula>
    </cfRule>
  </conditionalFormatting>
  <conditionalFormatting sqref="U10">
    <cfRule type="cellIs" dxfId="8741" priority="583" operator="greaterThan">
      <formula>1</formula>
    </cfRule>
    <cfRule type="cellIs" dxfId="8740" priority="584" operator="greaterThan">
      <formula>0.89</formula>
    </cfRule>
    <cfRule type="cellIs" dxfId="8739" priority="585" operator="greaterThan">
      <formula>0.69</formula>
    </cfRule>
    <cfRule type="cellIs" dxfId="8738" priority="586" operator="greaterThan">
      <formula>0.49</formula>
    </cfRule>
    <cfRule type="cellIs" dxfId="8737" priority="587" operator="greaterThan">
      <formula>0.29</formula>
    </cfRule>
    <cfRule type="cellIs" dxfId="8736" priority="588" operator="lessThan">
      <formula>0.29</formula>
    </cfRule>
  </conditionalFormatting>
  <conditionalFormatting sqref="V10">
    <cfRule type="cellIs" dxfId="8735" priority="577" operator="greaterThan">
      <formula>1</formula>
    </cfRule>
    <cfRule type="cellIs" dxfId="8734" priority="578" operator="greaterThan">
      <formula>0.89</formula>
    </cfRule>
    <cfRule type="cellIs" dxfId="8733" priority="579" operator="greaterThan">
      <formula>0.69</formula>
    </cfRule>
    <cfRule type="cellIs" dxfId="8732" priority="580" operator="greaterThan">
      <formula>0.49</formula>
    </cfRule>
    <cfRule type="cellIs" dxfId="8731" priority="581" operator="greaterThan">
      <formula>0.29</formula>
    </cfRule>
    <cfRule type="cellIs" dxfId="8730" priority="582" operator="lessThan">
      <formula>0.29</formula>
    </cfRule>
  </conditionalFormatting>
  <conditionalFormatting sqref="H19">
    <cfRule type="cellIs" dxfId="8729" priority="571" operator="greaterThan">
      <formula>1</formula>
    </cfRule>
    <cfRule type="cellIs" dxfId="8728" priority="572" operator="greaterThan">
      <formula>0.89</formula>
    </cfRule>
    <cfRule type="cellIs" dxfId="8727" priority="573" operator="greaterThan">
      <formula>0.69</formula>
    </cfRule>
    <cfRule type="cellIs" dxfId="8726" priority="574" operator="greaterThan">
      <formula>0.49</formula>
    </cfRule>
    <cfRule type="cellIs" dxfId="8725" priority="575" operator="greaterThan">
      <formula>0.29</formula>
    </cfRule>
    <cfRule type="cellIs" dxfId="8724" priority="576" operator="lessThan">
      <formula>0.29</formula>
    </cfRule>
  </conditionalFormatting>
  <conditionalFormatting sqref="L19">
    <cfRule type="cellIs" dxfId="8723" priority="565" operator="greaterThan">
      <formula>1</formula>
    </cfRule>
    <cfRule type="cellIs" dxfId="8722" priority="566" operator="greaterThan">
      <formula>0.89</formula>
    </cfRule>
    <cfRule type="cellIs" dxfId="8721" priority="567" operator="greaterThan">
      <formula>0.69</formula>
    </cfRule>
    <cfRule type="cellIs" dxfId="8720" priority="568" operator="greaterThan">
      <formula>0.49</formula>
    </cfRule>
    <cfRule type="cellIs" dxfId="8719" priority="569" operator="greaterThan">
      <formula>0.29</formula>
    </cfRule>
    <cfRule type="cellIs" dxfId="8718" priority="570" operator="lessThan">
      <formula>0.29</formula>
    </cfRule>
  </conditionalFormatting>
  <conditionalFormatting sqref="M19">
    <cfRule type="cellIs" dxfId="8717" priority="559" operator="greaterThan">
      <formula>1</formula>
    </cfRule>
    <cfRule type="cellIs" dxfId="8716" priority="560" operator="greaterThan">
      <formula>0.89</formula>
    </cfRule>
    <cfRule type="cellIs" dxfId="8715" priority="561" operator="greaterThan">
      <formula>0.69</formula>
    </cfRule>
    <cfRule type="cellIs" dxfId="8714" priority="562" operator="greaterThan">
      <formula>0.49</formula>
    </cfRule>
    <cfRule type="cellIs" dxfId="8713" priority="563" operator="greaterThan">
      <formula>0.29</formula>
    </cfRule>
    <cfRule type="cellIs" dxfId="8712" priority="564" operator="lessThan">
      <formula>0.29</formula>
    </cfRule>
  </conditionalFormatting>
  <conditionalFormatting sqref="Q19">
    <cfRule type="cellIs" dxfId="8711" priority="553" operator="greaterThan">
      <formula>1</formula>
    </cfRule>
    <cfRule type="cellIs" dxfId="8710" priority="554" operator="greaterThan">
      <formula>0.89</formula>
    </cfRule>
    <cfRule type="cellIs" dxfId="8709" priority="555" operator="greaterThan">
      <formula>0.69</formula>
    </cfRule>
    <cfRule type="cellIs" dxfId="8708" priority="556" operator="greaterThan">
      <formula>0.49</formula>
    </cfRule>
    <cfRule type="cellIs" dxfId="8707" priority="557" operator="greaterThan">
      <formula>0.29</formula>
    </cfRule>
    <cfRule type="cellIs" dxfId="8706" priority="558" operator="lessThan">
      <formula>0.29</formula>
    </cfRule>
  </conditionalFormatting>
  <conditionalFormatting sqref="U19">
    <cfRule type="cellIs" dxfId="8705" priority="547" operator="greaterThan">
      <formula>1</formula>
    </cfRule>
    <cfRule type="cellIs" dxfId="8704" priority="548" operator="greaterThan">
      <formula>0.89</formula>
    </cfRule>
    <cfRule type="cellIs" dxfId="8703" priority="549" operator="greaterThan">
      <formula>0.69</formula>
    </cfRule>
    <cfRule type="cellIs" dxfId="8702" priority="550" operator="greaterThan">
      <formula>0.49</formula>
    </cfRule>
    <cfRule type="cellIs" dxfId="8701" priority="551" operator="greaterThan">
      <formula>0.29</formula>
    </cfRule>
    <cfRule type="cellIs" dxfId="8700" priority="552" operator="lessThan">
      <formula>0.29</formula>
    </cfRule>
  </conditionalFormatting>
  <conditionalFormatting sqref="V19">
    <cfRule type="cellIs" dxfId="8699" priority="541" operator="greaterThan">
      <formula>1</formula>
    </cfRule>
    <cfRule type="cellIs" dxfId="8698" priority="542" operator="greaterThan">
      <formula>0.89</formula>
    </cfRule>
    <cfRule type="cellIs" dxfId="8697" priority="543" operator="greaterThan">
      <formula>0.69</formula>
    </cfRule>
    <cfRule type="cellIs" dxfId="8696" priority="544" operator="greaterThan">
      <formula>0.49</formula>
    </cfRule>
    <cfRule type="cellIs" dxfId="8695" priority="545" operator="greaterThan">
      <formula>0.29</formula>
    </cfRule>
    <cfRule type="cellIs" dxfId="8694" priority="546" operator="lessThan">
      <formula>0.29</formula>
    </cfRule>
  </conditionalFormatting>
  <conditionalFormatting sqref="H22">
    <cfRule type="cellIs" dxfId="8693" priority="535" operator="greaterThan">
      <formula>1</formula>
    </cfRule>
    <cfRule type="cellIs" dxfId="8692" priority="536" operator="greaterThan">
      <formula>0.89</formula>
    </cfRule>
    <cfRule type="cellIs" dxfId="8691" priority="537" operator="greaterThan">
      <formula>0.69</formula>
    </cfRule>
    <cfRule type="cellIs" dxfId="8690" priority="538" operator="greaterThan">
      <formula>0.49</formula>
    </cfRule>
    <cfRule type="cellIs" dxfId="8689" priority="539" operator="greaterThan">
      <formula>0.29</formula>
    </cfRule>
    <cfRule type="cellIs" dxfId="8688" priority="540" operator="lessThan">
      <formula>0.29</formula>
    </cfRule>
  </conditionalFormatting>
  <conditionalFormatting sqref="L22">
    <cfRule type="cellIs" dxfId="8687" priority="529" operator="greaterThan">
      <formula>1</formula>
    </cfRule>
    <cfRule type="cellIs" dxfId="8686" priority="530" operator="greaterThan">
      <formula>0.89</formula>
    </cfRule>
    <cfRule type="cellIs" dxfId="8685" priority="531" operator="greaterThan">
      <formula>0.69</formula>
    </cfRule>
    <cfRule type="cellIs" dxfId="8684" priority="532" operator="greaterThan">
      <formula>0.49</formula>
    </cfRule>
    <cfRule type="cellIs" dxfId="8683" priority="533" operator="greaterThan">
      <formula>0.29</formula>
    </cfRule>
    <cfRule type="cellIs" dxfId="8682" priority="534" operator="lessThan">
      <formula>0.29</formula>
    </cfRule>
  </conditionalFormatting>
  <conditionalFormatting sqref="M22">
    <cfRule type="cellIs" dxfId="8681" priority="523" operator="greaterThan">
      <formula>1</formula>
    </cfRule>
    <cfRule type="cellIs" dxfId="8680" priority="524" operator="greaterThan">
      <formula>0.89</formula>
    </cfRule>
    <cfRule type="cellIs" dxfId="8679" priority="525" operator="greaterThan">
      <formula>0.69</formula>
    </cfRule>
    <cfRule type="cellIs" dxfId="8678" priority="526" operator="greaterThan">
      <formula>0.49</formula>
    </cfRule>
    <cfRule type="cellIs" dxfId="8677" priority="527" operator="greaterThan">
      <formula>0.29</formula>
    </cfRule>
    <cfRule type="cellIs" dxfId="8676" priority="528" operator="lessThan">
      <formula>0.29</formula>
    </cfRule>
  </conditionalFormatting>
  <conditionalFormatting sqref="Q22">
    <cfRule type="cellIs" dxfId="8675" priority="517" operator="greaterThan">
      <formula>1</formula>
    </cfRule>
    <cfRule type="cellIs" dxfId="8674" priority="518" operator="greaterThan">
      <formula>0.89</formula>
    </cfRule>
    <cfRule type="cellIs" dxfId="8673" priority="519" operator="greaterThan">
      <formula>0.69</formula>
    </cfRule>
    <cfRule type="cellIs" dxfId="8672" priority="520" operator="greaterThan">
      <formula>0.49</formula>
    </cfRule>
    <cfRule type="cellIs" dxfId="8671" priority="521" operator="greaterThan">
      <formula>0.29</formula>
    </cfRule>
    <cfRule type="cellIs" dxfId="8670" priority="522" operator="lessThan">
      <formula>0.29</formula>
    </cfRule>
  </conditionalFormatting>
  <conditionalFormatting sqref="U22">
    <cfRule type="cellIs" dxfId="8669" priority="511" operator="greaterThan">
      <formula>1</formula>
    </cfRule>
    <cfRule type="cellIs" dxfId="8668" priority="512" operator="greaterThan">
      <formula>0.89</formula>
    </cfRule>
    <cfRule type="cellIs" dxfId="8667" priority="513" operator="greaterThan">
      <formula>0.69</formula>
    </cfRule>
    <cfRule type="cellIs" dxfId="8666" priority="514" operator="greaterThan">
      <formula>0.49</formula>
    </cfRule>
    <cfRule type="cellIs" dxfId="8665" priority="515" operator="greaterThan">
      <formula>0.29</formula>
    </cfRule>
    <cfRule type="cellIs" dxfId="8664" priority="516" operator="lessThan">
      <formula>0.29</formula>
    </cfRule>
  </conditionalFormatting>
  <conditionalFormatting sqref="V22">
    <cfRule type="cellIs" dxfId="8663" priority="505" operator="greaterThan">
      <formula>1</formula>
    </cfRule>
    <cfRule type="cellIs" dxfId="8662" priority="506" operator="greaterThan">
      <formula>0.89</formula>
    </cfRule>
    <cfRule type="cellIs" dxfId="8661" priority="507" operator="greaterThan">
      <formula>0.69</formula>
    </cfRule>
    <cfRule type="cellIs" dxfId="8660" priority="508" operator="greaterThan">
      <formula>0.49</formula>
    </cfRule>
    <cfRule type="cellIs" dxfId="8659" priority="509" operator="greaterThan">
      <formula>0.29</formula>
    </cfRule>
    <cfRule type="cellIs" dxfId="8658" priority="510" operator="lessThan">
      <formula>0.29</formula>
    </cfRule>
  </conditionalFormatting>
  <conditionalFormatting sqref="H25">
    <cfRule type="cellIs" dxfId="8657" priority="499" operator="greaterThan">
      <formula>1</formula>
    </cfRule>
    <cfRule type="cellIs" dxfId="8656" priority="500" operator="greaterThan">
      <formula>0.89</formula>
    </cfRule>
    <cfRule type="cellIs" dxfId="8655" priority="501" operator="greaterThan">
      <formula>0.69</formula>
    </cfRule>
    <cfRule type="cellIs" dxfId="8654" priority="502" operator="greaterThan">
      <formula>0.49</formula>
    </cfRule>
    <cfRule type="cellIs" dxfId="8653" priority="503" operator="greaterThan">
      <formula>0.29</formula>
    </cfRule>
    <cfRule type="cellIs" dxfId="8652" priority="504" operator="lessThan">
      <formula>0.29</formula>
    </cfRule>
  </conditionalFormatting>
  <conditionalFormatting sqref="L25">
    <cfRule type="cellIs" dxfId="8651" priority="493" operator="greaterThan">
      <formula>1</formula>
    </cfRule>
    <cfRule type="cellIs" dxfId="8650" priority="494" operator="greaterThan">
      <formula>0.89</formula>
    </cfRule>
    <cfRule type="cellIs" dxfId="8649" priority="495" operator="greaterThan">
      <formula>0.69</formula>
    </cfRule>
    <cfRule type="cellIs" dxfId="8648" priority="496" operator="greaterThan">
      <formula>0.49</formula>
    </cfRule>
    <cfRule type="cellIs" dxfId="8647" priority="497" operator="greaterThan">
      <formula>0.29</formula>
    </cfRule>
    <cfRule type="cellIs" dxfId="8646" priority="498" operator="lessThan">
      <formula>0.29</formula>
    </cfRule>
  </conditionalFormatting>
  <conditionalFormatting sqref="M25">
    <cfRule type="cellIs" dxfId="8645" priority="487" operator="greaterThan">
      <formula>1</formula>
    </cfRule>
    <cfRule type="cellIs" dxfId="8644" priority="488" operator="greaterThan">
      <formula>0.89</formula>
    </cfRule>
    <cfRule type="cellIs" dxfId="8643" priority="489" operator="greaterThan">
      <formula>0.69</formula>
    </cfRule>
    <cfRule type="cellIs" dxfId="8642" priority="490" operator="greaterThan">
      <formula>0.49</formula>
    </cfRule>
    <cfRule type="cellIs" dxfId="8641" priority="491" operator="greaterThan">
      <formula>0.29</formula>
    </cfRule>
    <cfRule type="cellIs" dxfId="8640" priority="492" operator="lessThan">
      <formula>0.29</formula>
    </cfRule>
  </conditionalFormatting>
  <conditionalFormatting sqref="Q25">
    <cfRule type="cellIs" dxfId="8639" priority="481" operator="greaterThan">
      <formula>1</formula>
    </cfRule>
    <cfRule type="cellIs" dxfId="8638" priority="482" operator="greaterThan">
      <formula>0.89</formula>
    </cfRule>
    <cfRule type="cellIs" dxfId="8637" priority="483" operator="greaterThan">
      <formula>0.69</formula>
    </cfRule>
    <cfRule type="cellIs" dxfId="8636" priority="484" operator="greaterThan">
      <formula>0.49</formula>
    </cfRule>
    <cfRule type="cellIs" dxfId="8635" priority="485" operator="greaterThan">
      <formula>0.29</formula>
    </cfRule>
    <cfRule type="cellIs" dxfId="8634" priority="486" operator="lessThan">
      <formula>0.29</formula>
    </cfRule>
  </conditionalFormatting>
  <conditionalFormatting sqref="U25">
    <cfRule type="cellIs" dxfId="8633" priority="475" operator="greaterThan">
      <formula>1</formula>
    </cfRule>
    <cfRule type="cellIs" dxfId="8632" priority="476" operator="greaterThan">
      <formula>0.89</formula>
    </cfRule>
    <cfRule type="cellIs" dxfId="8631" priority="477" operator="greaterThan">
      <formula>0.69</formula>
    </cfRule>
    <cfRule type="cellIs" dxfId="8630" priority="478" operator="greaterThan">
      <formula>0.49</formula>
    </cfRule>
    <cfRule type="cellIs" dxfId="8629" priority="479" operator="greaterThan">
      <formula>0.29</formula>
    </cfRule>
    <cfRule type="cellIs" dxfId="8628" priority="480" operator="lessThan">
      <formula>0.29</formula>
    </cfRule>
  </conditionalFormatting>
  <conditionalFormatting sqref="V13">
    <cfRule type="cellIs" dxfId="8627" priority="397" operator="greaterThan">
      <formula>1</formula>
    </cfRule>
    <cfRule type="cellIs" dxfId="8626" priority="398" operator="greaterThan">
      <formula>0.89</formula>
    </cfRule>
    <cfRule type="cellIs" dxfId="8625" priority="399" operator="greaterThan">
      <formula>0.69</formula>
    </cfRule>
    <cfRule type="cellIs" dxfId="8624" priority="400" operator="greaterThan">
      <formula>0.49</formula>
    </cfRule>
    <cfRule type="cellIs" dxfId="8623" priority="401" operator="greaterThan">
      <formula>0.29</formula>
    </cfRule>
    <cfRule type="cellIs" dxfId="8622" priority="402" operator="lessThan">
      <formula>0.29</formula>
    </cfRule>
  </conditionalFormatting>
  <conditionalFormatting sqref="H13">
    <cfRule type="cellIs" dxfId="8621" priority="427" operator="greaterThan">
      <formula>1</formula>
    </cfRule>
    <cfRule type="cellIs" dxfId="8620" priority="428" operator="greaterThan">
      <formula>0.89</formula>
    </cfRule>
    <cfRule type="cellIs" dxfId="8619" priority="429" operator="greaterThan">
      <formula>0.69</formula>
    </cfRule>
    <cfRule type="cellIs" dxfId="8618" priority="430" operator="greaterThan">
      <formula>0.49</formula>
    </cfRule>
    <cfRule type="cellIs" dxfId="8617" priority="431" operator="greaterThan">
      <formula>0.29</formula>
    </cfRule>
    <cfRule type="cellIs" dxfId="8616" priority="432" operator="lessThan">
      <formula>0.29</formula>
    </cfRule>
  </conditionalFormatting>
  <conditionalFormatting sqref="L13">
    <cfRule type="cellIs" dxfId="8615" priority="421" operator="greaterThan">
      <formula>1</formula>
    </cfRule>
    <cfRule type="cellIs" dxfId="8614" priority="422" operator="greaterThan">
      <formula>0.89</formula>
    </cfRule>
    <cfRule type="cellIs" dxfId="8613" priority="423" operator="greaterThan">
      <formula>0.69</formula>
    </cfRule>
    <cfRule type="cellIs" dxfId="8612" priority="424" operator="greaterThan">
      <formula>0.49</formula>
    </cfRule>
    <cfRule type="cellIs" dxfId="8611" priority="425" operator="greaterThan">
      <formula>0.29</formula>
    </cfRule>
    <cfRule type="cellIs" dxfId="8610" priority="426" operator="lessThan">
      <formula>0.29</formula>
    </cfRule>
  </conditionalFormatting>
  <conditionalFormatting sqref="M13">
    <cfRule type="cellIs" dxfId="8609" priority="415" operator="greaterThan">
      <formula>1</formula>
    </cfRule>
    <cfRule type="cellIs" dxfId="8608" priority="416" operator="greaterThan">
      <formula>0.89</formula>
    </cfRule>
    <cfRule type="cellIs" dxfId="8607" priority="417" operator="greaterThan">
      <formula>0.69</formula>
    </cfRule>
    <cfRule type="cellIs" dxfId="8606" priority="418" operator="greaterThan">
      <formula>0.49</formula>
    </cfRule>
    <cfRule type="cellIs" dxfId="8605" priority="419" operator="greaterThan">
      <formula>0.29</formula>
    </cfRule>
    <cfRule type="cellIs" dxfId="8604" priority="420" operator="lessThan">
      <formula>0.29</formula>
    </cfRule>
  </conditionalFormatting>
  <conditionalFormatting sqref="Q13">
    <cfRule type="cellIs" dxfId="8603" priority="409" operator="greaterThan">
      <formula>1</formula>
    </cfRule>
    <cfRule type="cellIs" dxfId="8602" priority="410" operator="greaterThan">
      <formula>0.89</formula>
    </cfRule>
    <cfRule type="cellIs" dxfId="8601" priority="411" operator="greaterThan">
      <formula>0.69</formula>
    </cfRule>
    <cfRule type="cellIs" dxfId="8600" priority="412" operator="greaterThan">
      <formula>0.49</formula>
    </cfRule>
    <cfRule type="cellIs" dxfId="8599" priority="413" operator="greaterThan">
      <formula>0.29</formula>
    </cfRule>
    <cfRule type="cellIs" dxfId="8598" priority="414" operator="lessThan">
      <formula>0.29</formula>
    </cfRule>
  </conditionalFormatting>
  <conditionalFormatting sqref="U13">
    <cfRule type="cellIs" dxfId="8597" priority="403" operator="greaterThan">
      <formula>1</formula>
    </cfRule>
    <cfRule type="cellIs" dxfId="8596" priority="404" operator="greaterThan">
      <formula>0.89</formula>
    </cfRule>
    <cfRule type="cellIs" dxfId="8595" priority="405" operator="greaterThan">
      <formula>0.69</formula>
    </cfRule>
    <cfRule type="cellIs" dxfId="8594" priority="406" operator="greaterThan">
      <formula>0.49</formula>
    </cfRule>
    <cfRule type="cellIs" dxfId="8593" priority="407" operator="greaterThan">
      <formula>0.29</formula>
    </cfRule>
    <cfRule type="cellIs" dxfId="8592" priority="408" operator="lessThan">
      <formula>0.29</formula>
    </cfRule>
  </conditionalFormatting>
  <conditionalFormatting sqref="F35">
    <cfRule type="cellIs" dxfId="8591" priority="319" operator="greaterThan">
      <formula>1</formula>
    </cfRule>
    <cfRule type="cellIs" dxfId="8590" priority="320" operator="greaterThan">
      <formula>0.89</formula>
    </cfRule>
    <cfRule type="cellIs" dxfId="8589" priority="321" operator="greaterThan">
      <formula>0.69</formula>
    </cfRule>
    <cfRule type="cellIs" dxfId="8588" priority="322" operator="greaterThan">
      <formula>0.49</formula>
    </cfRule>
    <cfRule type="cellIs" dxfId="8587" priority="323" operator="greaterThan">
      <formula>0.29</formula>
    </cfRule>
    <cfRule type="cellIs" dxfId="8586" priority="324" operator="lessThan">
      <formula>0.29</formula>
    </cfRule>
  </conditionalFormatting>
  <conditionalFormatting sqref="J35">
    <cfRule type="cellIs" dxfId="8585" priority="313" operator="greaterThan">
      <formula>1</formula>
    </cfRule>
    <cfRule type="cellIs" dxfId="8584" priority="314" operator="greaterThan">
      <formula>0.89</formula>
    </cfRule>
    <cfRule type="cellIs" dxfId="8583" priority="315" operator="greaterThan">
      <formula>0.69</formula>
    </cfRule>
    <cfRule type="cellIs" dxfId="8582" priority="316" operator="greaterThan">
      <formula>0.49</formula>
    </cfRule>
    <cfRule type="cellIs" dxfId="8581" priority="317" operator="greaterThan">
      <formula>0.29</formula>
    </cfRule>
    <cfRule type="cellIs" dxfId="8580" priority="318" operator="lessThan">
      <formula>0.29</formula>
    </cfRule>
  </conditionalFormatting>
  <conditionalFormatting sqref="K35">
    <cfRule type="cellIs" dxfId="8579" priority="307" operator="greaterThan">
      <formula>1</formula>
    </cfRule>
    <cfRule type="cellIs" dxfId="8578" priority="308" operator="greaterThan">
      <formula>0.89</formula>
    </cfRule>
    <cfRule type="cellIs" dxfId="8577" priority="309" operator="greaterThan">
      <formula>0.69</formula>
    </cfRule>
    <cfRule type="cellIs" dxfId="8576" priority="310" operator="greaterThan">
      <formula>0.49</formula>
    </cfRule>
    <cfRule type="cellIs" dxfId="8575" priority="311" operator="greaterThan">
      <formula>0.29</formula>
    </cfRule>
    <cfRule type="cellIs" dxfId="8574" priority="312" operator="lessThan">
      <formula>0.29</formula>
    </cfRule>
  </conditionalFormatting>
  <conditionalFormatting sqref="O35">
    <cfRule type="cellIs" dxfId="8573" priority="301" operator="greaterThan">
      <formula>1</formula>
    </cfRule>
    <cfRule type="cellIs" dxfId="8572" priority="302" operator="greaterThan">
      <formula>0.89</formula>
    </cfRule>
    <cfRule type="cellIs" dxfId="8571" priority="303" operator="greaterThan">
      <formula>0.69</formula>
    </cfRule>
    <cfRule type="cellIs" dxfId="8570" priority="304" operator="greaterThan">
      <formula>0.49</formula>
    </cfRule>
    <cfRule type="cellIs" dxfId="8569" priority="305" operator="greaterThan">
      <formula>0.29</formula>
    </cfRule>
    <cfRule type="cellIs" dxfId="8568" priority="306" operator="lessThan">
      <formula>0.29</formula>
    </cfRule>
  </conditionalFormatting>
  <conditionalFormatting sqref="S35">
    <cfRule type="cellIs" dxfId="8567" priority="295" operator="greaterThan">
      <formula>1</formula>
    </cfRule>
    <cfRule type="cellIs" dxfId="8566" priority="296" operator="greaterThan">
      <formula>0.89</formula>
    </cfRule>
    <cfRule type="cellIs" dxfId="8565" priority="297" operator="greaterThan">
      <formula>0.69</formula>
    </cfRule>
    <cfRule type="cellIs" dxfId="8564" priority="298" operator="greaterThan">
      <formula>0.49</formula>
    </cfRule>
    <cfRule type="cellIs" dxfId="8563" priority="299" operator="greaterThan">
      <formula>0.29</formula>
    </cfRule>
    <cfRule type="cellIs" dxfId="8562" priority="300" operator="lessThan">
      <formula>0.29</formula>
    </cfRule>
  </conditionalFormatting>
  <conditionalFormatting sqref="T35">
    <cfRule type="cellIs" dxfId="8561" priority="289" operator="greaterThan">
      <formula>1</formula>
    </cfRule>
    <cfRule type="cellIs" dxfId="8560" priority="290" operator="greaterThan">
      <formula>0.89</formula>
    </cfRule>
    <cfRule type="cellIs" dxfId="8559" priority="291" operator="greaterThan">
      <formula>0.69</formula>
    </cfRule>
    <cfRule type="cellIs" dxfId="8558" priority="292" operator="greaterThan">
      <formula>0.49</formula>
    </cfRule>
    <cfRule type="cellIs" dxfId="8557" priority="293" operator="greaterThan">
      <formula>0.29</formula>
    </cfRule>
    <cfRule type="cellIs" dxfId="8556" priority="294" operator="lessThan">
      <formula>0.29</formula>
    </cfRule>
  </conditionalFormatting>
  <conditionalFormatting sqref="F38">
    <cfRule type="cellIs" dxfId="8555" priority="283" operator="greaterThan">
      <formula>1</formula>
    </cfRule>
    <cfRule type="cellIs" dxfId="8554" priority="284" operator="greaterThan">
      <formula>0.89</formula>
    </cfRule>
    <cfRule type="cellIs" dxfId="8553" priority="285" operator="greaterThan">
      <formula>0.69</formula>
    </cfRule>
    <cfRule type="cellIs" dxfId="8552" priority="286" operator="greaterThan">
      <formula>0.49</formula>
    </cfRule>
    <cfRule type="cellIs" dxfId="8551" priority="287" operator="greaterThan">
      <formula>0.29</formula>
    </cfRule>
    <cfRule type="cellIs" dxfId="8550" priority="288" operator="lessThan">
      <formula>0.29</formula>
    </cfRule>
  </conditionalFormatting>
  <conditionalFormatting sqref="J38">
    <cfRule type="cellIs" dxfId="8549" priority="277" operator="greaterThan">
      <formula>1</formula>
    </cfRule>
    <cfRule type="cellIs" dxfId="8548" priority="278" operator="greaterThan">
      <formula>0.89</formula>
    </cfRule>
    <cfRule type="cellIs" dxfId="8547" priority="279" operator="greaterThan">
      <formula>0.69</formula>
    </cfRule>
    <cfRule type="cellIs" dxfId="8546" priority="280" operator="greaterThan">
      <formula>0.49</formula>
    </cfRule>
    <cfRule type="cellIs" dxfId="8545" priority="281" operator="greaterThan">
      <formula>0.29</formula>
    </cfRule>
    <cfRule type="cellIs" dxfId="8544" priority="282" operator="lessThan">
      <formula>0.29</formula>
    </cfRule>
  </conditionalFormatting>
  <conditionalFormatting sqref="K38">
    <cfRule type="cellIs" dxfId="8543" priority="271" operator="greaterThan">
      <formula>1</formula>
    </cfRule>
    <cfRule type="cellIs" dxfId="8542" priority="272" operator="greaterThan">
      <formula>0.89</formula>
    </cfRule>
    <cfRule type="cellIs" dxfId="8541" priority="273" operator="greaterThan">
      <formula>0.69</formula>
    </cfRule>
    <cfRule type="cellIs" dxfId="8540" priority="274" operator="greaterThan">
      <formula>0.49</formula>
    </cfRule>
    <cfRule type="cellIs" dxfId="8539" priority="275" operator="greaterThan">
      <formula>0.29</formula>
    </cfRule>
    <cfRule type="cellIs" dxfId="8538" priority="276" operator="lessThan">
      <formula>0.29</formula>
    </cfRule>
  </conditionalFormatting>
  <conditionalFormatting sqref="O38">
    <cfRule type="cellIs" dxfId="8537" priority="265" operator="greaterThan">
      <formula>1</formula>
    </cfRule>
    <cfRule type="cellIs" dxfId="8536" priority="266" operator="greaterThan">
      <formula>0.89</formula>
    </cfRule>
    <cfRule type="cellIs" dxfId="8535" priority="267" operator="greaterThan">
      <formula>0.69</formula>
    </cfRule>
    <cfRule type="cellIs" dxfId="8534" priority="268" operator="greaterThan">
      <formula>0.49</formula>
    </cfRule>
    <cfRule type="cellIs" dxfId="8533" priority="269" operator="greaterThan">
      <formula>0.29</formula>
    </cfRule>
    <cfRule type="cellIs" dxfId="8532" priority="270" operator="lessThan">
      <formula>0.29</formula>
    </cfRule>
  </conditionalFormatting>
  <conditionalFormatting sqref="S38">
    <cfRule type="cellIs" dxfId="8531" priority="259" operator="greaterThan">
      <formula>1</formula>
    </cfRule>
    <cfRule type="cellIs" dxfId="8530" priority="260" operator="greaterThan">
      <formula>0.89</formula>
    </cfRule>
    <cfRule type="cellIs" dxfId="8529" priority="261" operator="greaterThan">
      <formula>0.69</formula>
    </cfRule>
    <cfRule type="cellIs" dxfId="8528" priority="262" operator="greaterThan">
      <formula>0.49</formula>
    </cfRule>
    <cfRule type="cellIs" dxfId="8527" priority="263" operator="greaterThan">
      <formula>0.29</formula>
    </cfRule>
    <cfRule type="cellIs" dxfId="8526" priority="264" operator="lessThan">
      <formula>0.29</formula>
    </cfRule>
  </conditionalFormatting>
  <conditionalFormatting sqref="T38">
    <cfRule type="cellIs" dxfId="8525" priority="253" operator="greaterThan">
      <formula>1</formula>
    </cfRule>
    <cfRule type="cellIs" dxfId="8524" priority="254" operator="greaterThan">
      <formula>0.89</formula>
    </cfRule>
    <cfRule type="cellIs" dxfId="8523" priority="255" operator="greaterThan">
      <formula>0.69</formula>
    </cfRule>
    <cfRule type="cellIs" dxfId="8522" priority="256" operator="greaterThan">
      <formula>0.49</formula>
    </cfRule>
    <cfRule type="cellIs" dxfId="8521" priority="257" operator="greaterThan">
      <formula>0.29</formula>
    </cfRule>
    <cfRule type="cellIs" dxfId="8520" priority="258" operator="lessThan">
      <formula>0.29</formula>
    </cfRule>
  </conditionalFormatting>
  <conditionalFormatting sqref="V16">
    <cfRule type="cellIs" dxfId="8519" priority="37" operator="greaterThan">
      <formula>1</formula>
    </cfRule>
    <cfRule type="cellIs" dxfId="8518" priority="38" operator="greaterThan">
      <formula>0.89</formula>
    </cfRule>
    <cfRule type="cellIs" dxfId="8517" priority="39" operator="greaterThan">
      <formula>0.69</formula>
    </cfRule>
    <cfRule type="cellIs" dxfId="8516" priority="40" operator="greaterThan">
      <formula>0.49</formula>
    </cfRule>
    <cfRule type="cellIs" dxfId="8515" priority="41" operator="greaterThan">
      <formula>0.29</formula>
    </cfRule>
    <cfRule type="cellIs" dxfId="8514" priority="42" operator="lessThan">
      <formula>0.29</formula>
    </cfRule>
  </conditionalFormatting>
  <conditionalFormatting sqref="H16">
    <cfRule type="cellIs" dxfId="8513" priority="67" operator="greaterThan">
      <formula>1</formula>
    </cfRule>
    <cfRule type="cellIs" dxfId="8512" priority="68" operator="greaterThan">
      <formula>0.89</formula>
    </cfRule>
    <cfRule type="cellIs" dxfId="8511" priority="69" operator="greaterThan">
      <formula>0.69</formula>
    </cfRule>
    <cfRule type="cellIs" dxfId="8510" priority="70" operator="greaterThan">
      <formula>0.49</formula>
    </cfRule>
    <cfRule type="cellIs" dxfId="8509" priority="71" operator="greaterThan">
      <formula>0.29</formula>
    </cfRule>
    <cfRule type="cellIs" dxfId="8508" priority="72" operator="lessThan">
      <formula>0.29</formula>
    </cfRule>
  </conditionalFormatting>
  <conditionalFormatting sqref="L16">
    <cfRule type="cellIs" dxfId="8507" priority="61" operator="greaterThan">
      <formula>1</formula>
    </cfRule>
    <cfRule type="cellIs" dxfId="8506" priority="62" operator="greaterThan">
      <formula>0.89</formula>
    </cfRule>
    <cfRule type="cellIs" dxfId="8505" priority="63" operator="greaterThan">
      <formula>0.69</formula>
    </cfRule>
    <cfRule type="cellIs" dxfId="8504" priority="64" operator="greaterThan">
      <formula>0.49</formula>
    </cfRule>
    <cfRule type="cellIs" dxfId="8503" priority="65" operator="greaterThan">
      <formula>0.29</formula>
    </cfRule>
    <cfRule type="cellIs" dxfId="8502" priority="66" operator="lessThan">
      <formula>0.29</formula>
    </cfRule>
  </conditionalFormatting>
  <conditionalFormatting sqref="M16">
    <cfRule type="cellIs" dxfId="8501" priority="55" operator="greaterThan">
      <formula>1</formula>
    </cfRule>
    <cfRule type="cellIs" dxfId="8500" priority="56" operator="greaterThan">
      <formula>0.89</formula>
    </cfRule>
    <cfRule type="cellIs" dxfId="8499" priority="57" operator="greaterThan">
      <formula>0.69</formula>
    </cfRule>
    <cfRule type="cellIs" dxfId="8498" priority="58" operator="greaterThan">
      <formula>0.49</formula>
    </cfRule>
    <cfRule type="cellIs" dxfId="8497" priority="59" operator="greaterThan">
      <formula>0.29</formula>
    </cfRule>
    <cfRule type="cellIs" dxfId="8496" priority="60" operator="lessThan">
      <formula>0.29</formula>
    </cfRule>
  </conditionalFormatting>
  <conditionalFormatting sqref="Q16">
    <cfRule type="cellIs" dxfId="8495" priority="49" operator="greaterThan">
      <formula>1</formula>
    </cfRule>
    <cfRule type="cellIs" dxfId="8494" priority="50" operator="greaterThan">
      <formula>0.89</formula>
    </cfRule>
    <cfRule type="cellIs" dxfId="8493" priority="51" operator="greaterThan">
      <formula>0.69</formula>
    </cfRule>
    <cfRule type="cellIs" dxfId="8492" priority="52" operator="greaterThan">
      <formula>0.49</formula>
    </cfRule>
    <cfRule type="cellIs" dxfId="8491" priority="53" operator="greaterThan">
      <formula>0.29</formula>
    </cfRule>
    <cfRule type="cellIs" dxfId="8490" priority="54" operator="lessThan">
      <formula>0.29</formula>
    </cfRule>
  </conditionalFormatting>
  <conditionalFormatting sqref="U16">
    <cfRule type="cellIs" dxfId="8489" priority="43" operator="greaterThan">
      <formula>1</formula>
    </cfRule>
    <cfRule type="cellIs" dxfId="8488" priority="44" operator="greaterThan">
      <formula>0.89</formula>
    </cfRule>
    <cfRule type="cellIs" dxfId="8487" priority="45" operator="greaterThan">
      <formula>0.69</formula>
    </cfRule>
    <cfRule type="cellIs" dxfId="8486" priority="46" operator="greaterThan">
      <formula>0.49</formula>
    </cfRule>
    <cfRule type="cellIs" dxfId="8485" priority="47" operator="greaterThan">
      <formula>0.29</formula>
    </cfRule>
    <cfRule type="cellIs" dxfId="8484" priority="48" operator="lessThan">
      <formula>0.29</formula>
    </cfRule>
  </conditionalFormatting>
  <conditionalFormatting sqref="T41">
    <cfRule type="cellIs" dxfId="8483" priority="1" operator="greaterThan">
      <formula>1</formula>
    </cfRule>
    <cfRule type="cellIs" dxfId="8482" priority="2" operator="greaterThan">
      <formula>0.89</formula>
    </cfRule>
    <cfRule type="cellIs" dxfId="8481" priority="3" operator="greaterThan">
      <formula>0.69</formula>
    </cfRule>
    <cfRule type="cellIs" dxfId="8480" priority="4" operator="greaterThan">
      <formula>0.49</formula>
    </cfRule>
    <cfRule type="cellIs" dxfId="8479" priority="5" operator="greaterThan">
      <formula>0.29</formula>
    </cfRule>
    <cfRule type="cellIs" dxfId="8478" priority="6" operator="lessThan">
      <formula>0.29</formula>
    </cfRule>
  </conditionalFormatting>
  <conditionalFormatting sqref="F41">
    <cfRule type="cellIs" dxfId="8477" priority="31" operator="greaterThan">
      <formula>1</formula>
    </cfRule>
    <cfRule type="cellIs" dxfId="8476" priority="32" operator="greaterThan">
      <formula>0.89</formula>
    </cfRule>
    <cfRule type="cellIs" dxfId="8475" priority="33" operator="greaterThan">
      <formula>0.69</formula>
    </cfRule>
    <cfRule type="cellIs" dxfId="8474" priority="34" operator="greaterThan">
      <formula>0.49</formula>
    </cfRule>
    <cfRule type="cellIs" dxfId="8473" priority="35" operator="greaterThan">
      <formula>0.29</formula>
    </cfRule>
    <cfRule type="cellIs" dxfId="8472" priority="36" operator="lessThan">
      <formula>0.29</formula>
    </cfRule>
  </conditionalFormatting>
  <conditionalFormatting sqref="J41">
    <cfRule type="cellIs" dxfId="8471" priority="25" operator="greaterThan">
      <formula>1</formula>
    </cfRule>
    <cfRule type="cellIs" dxfId="8470" priority="26" operator="greaterThan">
      <formula>0.89</formula>
    </cfRule>
    <cfRule type="cellIs" dxfId="8469" priority="27" operator="greaterThan">
      <formula>0.69</formula>
    </cfRule>
    <cfRule type="cellIs" dxfId="8468" priority="28" operator="greaterThan">
      <formula>0.49</formula>
    </cfRule>
    <cfRule type="cellIs" dxfId="8467" priority="29" operator="greaterThan">
      <formula>0.29</formula>
    </cfRule>
    <cfRule type="cellIs" dxfId="8466" priority="30" operator="lessThan">
      <formula>0.29</formula>
    </cfRule>
  </conditionalFormatting>
  <conditionalFormatting sqref="K41">
    <cfRule type="cellIs" dxfId="8465" priority="19" operator="greaterThan">
      <formula>1</formula>
    </cfRule>
    <cfRule type="cellIs" dxfId="8464" priority="20" operator="greaterThan">
      <formula>0.89</formula>
    </cfRule>
    <cfRule type="cellIs" dxfId="8463" priority="21" operator="greaterThan">
      <formula>0.69</formula>
    </cfRule>
    <cfRule type="cellIs" dxfId="8462" priority="22" operator="greaterThan">
      <formula>0.49</formula>
    </cfRule>
    <cfRule type="cellIs" dxfId="8461" priority="23" operator="greaterThan">
      <formula>0.29</formula>
    </cfRule>
    <cfRule type="cellIs" dxfId="8460" priority="24" operator="lessThan">
      <formula>0.29</formula>
    </cfRule>
  </conditionalFormatting>
  <conditionalFormatting sqref="O41">
    <cfRule type="cellIs" dxfId="8459" priority="13" operator="greaterThan">
      <formula>1</formula>
    </cfRule>
    <cfRule type="cellIs" dxfId="8458" priority="14" operator="greaterThan">
      <formula>0.89</formula>
    </cfRule>
    <cfRule type="cellIs" dxfId="8457" priority="15" operator="greaterThan">
      <formula>0.69</formula>
    </cfRule>
    <cfRule type="cellIs" dxfId="8456" priority="16" operator="greaterThan">
      <formula>0.49</formula>
    </cfRule>
    <cfRule type="cellIs" dxfId="8455" priority="17" operator="greaterThan">
      <formula>0.29</formula>
    </cfRule>
    <cfRule type="cellIs" dxfId="8454" priority="18" operator="lessThan">
      <formula>0.29</formula>
    </cfRule>
  </conditionalFormatting>
  <conditionalFormatting sqref="S41">
    <cfRule type="cellIs" dxfId="8453" priority="7" operator="greaterThan">
      <formula>1</formula>
    </cfRule>
    <cfRule type="cellIs" dxfId="8452" priority="8" operator="greaterThan">
      <formula>0.89</formula>
    </cfRule>
    <cfRule type="cellIs" dxfId="8451" priority="9" operator="greaterThan">
      <formula>0.69</formula>
    </cfRule>
    <cfRule type="cellIs" dxfId="8450" priority="10" operator="greaterThan">
      <formula>0.49</formula>
    </cfRule>
    <cfRule type="cellIs" dxfId="8449" priority="11" operator="greaterThan">
      <formula>0.29</formula>
    </cfRule>
    <cfRule type="cellIs" dxfId="8448" priority="12" operator="lessThan">
      <formula>0.29</formula>
    </cfRule>
  </conditionalFormatting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2</vt:i4>
      </vt:variant>
    </vt:vector>
  </HeadingPairs>
  <TitlesOfParts>
    <vt:vector size="41" baseType="lpstr">
      <vt:lpstr>CATASTRO</vt:lpstr>
      <vt:lpstr>CE MUJER</vt:lpstr>
      <vt:lpstr>COMUNICACIÓN SOCIAL</vt:lpstr>
      <vt:lpstr>COMUSIDA</vt:lpstr>
      <vt:lpstr>CONTRALORÍA</vt:lpstr>
      <vt:lpstr>CULTURA</vt:lpstr>
      <vt:lpstr>DELEG. MARTÍNEZ VALADEZ</vt:lpstr>
      <vt:lpstr>DELEG. SANTA MARÍA</vt:lpstr>
      <vt:lpstr>DELEG. SANTIAGUITO</vt:lpstr>
      <vt:lpstr>DEPORTES</vt:lpstr>
      <vt:lpstr>DESARROLLO HUMANO</vt:lpstr>
      <vt:lpstr>DESARROLLO RURAL</vt:lpstr>
      <vt:lpstr>ECOLOGÍA</vt:lpstr>
      <vt:lpstr>EDUCACIÓN</vt:lpstr>
      <vt:lpstr>GESTIÓN Y PLANEACIÓN</vt:lpstr>
      <vt:lpstr>HACIENDA MUNICIPAL</vt:lpstr>
      <vt:lpstr>IMJUVE</vt:lpstr>
      <vt:lpstr>MERCADOS</vt:lpstr>
      <vt:lpstr>OBRAS PÚBLICAS</vt:lpstr>
      <vt:lpstr>OFICIALÍA MAYOR</vt:lpstr>
      <vt:lpstr>PADRÓN Y LICENCIAS</vt:lpstr>
      <vt:lpstr>PREVENCIÓN DE ACCTES.</vt:lpstr>
      <vt:lpstr>PROMOCIÓN ECONÓMICA</vt:lpstr>
      <vt:lpstr>PROTECCIÓN CIVIL</vt:lpstr>
      <vt:lpstr>REGIDORES</vt:lpstr>
      <vt:lpstr>REGISTRO CIVIL</vt:lpstr>
      <vt:lpstr>REGULARIZACIÓN</vt:lpstr>
      <vt:lpstr>RELACIONES EXTERIORES</vt:lpstr>
      <vt:lpstr>SECRETARÍA GENERAL</vt:lpstr>
      <vt:lpstr>SRÍA PART. PRESIDENCIA</vt:lpstr>
      <vt:lpstr>SEGURIDAD Y TRÁNSITO</vt:lpstr>
      <vt:lpstr>SERVICIOS MÉDICOS MPALES.</vt:lpstr>
      <vt:lpstr>SERVICIOS PÚBLICOS MPALES.</vt:lpstr>
      <vt:lpstr>SIMAPAAJ</vt:lpstr>
      <vt:lpstr>SINDICATURA</vt:lpstr>
      <vt:lpstr>SISTEMAS</vt:lpstr>
      <vt:lpstr>TALLER MUNICIPAL</vt:lpstr>
      <vt:lpstr>TRANSPARENCIA</vt:lpstr>
      <vt:lpstr>TURISMO</vt:lpstr>
      <vt:lpstr>EDUCACIÓN!Área_de_impresión</vt:lpstr>
      <vt:lpstr>'OBRAS PÚBLICAS'!Área_de_impresión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Alicia</dc:creator>
  <cp:lastModifiedBy>Carmen Alicia</cp:lastModifiedBy>
  <dcterms:created xsi:type="dcterms:W3CDTF">2020-10-28T17:23:42Z</dcterms:created>
  <dcterms:modified xsi:type="dcterms:W3CDTF">2021-09-10T19:18:59Z</dcterms:modified>
</cp:coreProperties>
</file>